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lexb\Documents\"/>
    </mc:Choice>
  </mc:AlternateContent>
  <xr:revisionPtr revIDLastSave="0" documentId="13_ncr:1_{3F36A1BD-EE57-4763-92F4-AEDA14EC80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RARIOS" sheetId="82" r:id="rId1"/>
    <sheet name="MACROCICLO" sheetId="1" r:id="rId2"/>
    <sheet name="Sesiones (1-3)" sheetId="40" r:id="rId3"/>
    <sheet name="Sesiones (4-6) " sheetId="80" r:id="rId4"/>
    <sheet name="Sesiones (7-9)" sheetId="8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D24" i="1"/>
  <c r="D15" i="1"/>
  <c r="D21" i="1" s="1"/>
  <c r="C15" i="1"/>
  <c r="D7" i="1"/>
  <c r="E7" i="1" s="1"/>
  <c r="F7" i="1" s="1"/>
  <c r="G7" i="1" s="1"/>
  <c r="H7" i="1" s="1"/>
  <c r="I7" i="1" s="1"/>
  <c r="D23" i="1" l="1"/>
  <c r="D19" i="1"/>
  <c r="D17" i="1"/>
  <c r="E15" i="1"/>
  <c r="E23" i="1" l="1"/>
  <c r="E21" i="1"/>
  <c r="E17" i="1"/>
  <c r="E19" i="1"/>
  <c r="C24" i="1"/>
  <c r="C23" i="1"/>
  <c r="H15" i="1"/>
  <c r="C17" i="1" l="1"/>
  <c r="C21" i="1"/>
  <c r="C19" i="1"/>
  <c r="H23" i="1"/>
  <c r="H17" i="1"/>
  <c r="H21" i="1"/>
  <c r="H19" i="1"/>
  <c r="I15" i="1" l="1"/>
  <c r="I21" i="1" l="1"/>
  <c r="I17" i="1"/>
  <c r="I23" i="1"/>
  <c r="I19" i="1"/>
  <c r="G15" i="1" l="1"/>
  <c r="F15" i="1"/>
  <c r="F23" i="1" l="1"/>
  <c r="F17" i="1"/>
  <c r="F19" i="1"/>
  <c r="F21" i="1"/>
  <c r="G17" i="1"/>
  <c r="G23" i="1"/>
  <c r="G21" i="1"/>
  <c r="G19" i="1"/>
  <c r="I26" i="1" l="1"/>
  <c r="G26" i="1"/>
  <c r="E26" i="1"/>
  <c r="C26" i="1"/>
  <c r="B27" i="1" l="1"/>
</calcChain>
</file>

<file path=xl/sharedStrings.xml><?xml version="1.0" encoding="utf-8"?>
<sst xmlns="http://schemas.openxmlformats.org/spreadsheetml/2006/main" count="246" uniqueCount="125">
  <si>
    <t>MICROCICLO</t>
  </si>
  <si>
    <t xml:space="preserve">FECHA </t>
  </si>
  <si>
    <t>MESES</t>
  </si>
  <si>
    <t>SESIONES</t>
  </si>
  <si>
    <t>MINUTOS</t>
  </si>
  <si>
    <t>VOLUMEN</t>
  </si>
  <si>
    <t>INTENSIDAD</t>
  </si>
  <si>
    <t>HORAS</t>
  </si>
  <si>
    <t>Minutos</t>
  </si>
  <si>
    <t>Calentamiento</t>
  </si>
  <si>
    <t xml:space="preserve">Fecha:  </t>
  </si>
  <si>
    <t xml:space="preserve">Modalidad: </t>
  </si>
  <si>
    <t>SUMATORIA</t>
  </si>
  <si>
    <t>Concentración</t>
  </si>
  <si>
    <t>VOLUMENES-INTENSIDADES</t>
  </si>
  <si>
    <t>Fútbol</t>
  </si>
  <si>
    <t>Boryi Becerra</t>
  </si>
  <si>
    <t>Entrenador</t>
  </si>
  <si>
    <t>Lunes</t>
  </si>
  <si>
    <t>SESIONES/MEDIOS</t>
  </si>
  <si>
    <t>MICROCICLO CONTROL</t>
  </si>
  <si>
    <t>RSA</t>
  </si>
  <si>
    <t>ABRIL</t>
  </si>
  <si>
    <t>MAYO</t>
  </si>
  <si>
    <t>DIAS DE ENT</t>
  </si>
  <si>
    <t>Miercoles</t>
  </si>
  <si>
    <t>Viernes</t>
  </si>
  <si>
    <t>Atención</t>
  </si>
  <si>
    <t>13/17</t>
  </si>
  <si>
    <t>20/24</t>
  </si>
  <si>
    <t>27//01</t>
  </si>
  <si>
    <t>Resistencia intermitente</t>
  </si>
  <si>
    <t>Fuerza (ADM - Fuerza 3D)</t>
  </si>
  <si>
    <t>Cognición</t>
  </si>
  <si>
    <t>OBJETIVOS</t>
  </si>
  <si>
    <t xml:space="preserve">Coordinación </t>
  </si>
  <si>
    <t>MÉTODOS</t>
  </si>
  <si>
    <t>Iterativo</t>
  </si>
  <si>
    <t>Pliométrico</t>
  </si>
  <si>
    <t>4//8</t>
  </si>
  <si>
    <t>11//15</t>
  </si>
  <si>
    <t>18//22</t>
  </si>
  <si>
    <t>25//29</t>
  </si>
  <si>
    <t xml:space="preserve">Visualización </t>
  </si>
  <si>
    <t>Visualización</t>
  </si>
  <si>
    <t>ENTRENADOR</t>
  </si>
  <si>
    <t>DIRIGIDO A:</t>
  </si>
  <si>
    <t>GRAFICACIÓN - PARABIOSIS (CICLO EXALTACIÓN)</t>
  </si>
  <si>
    <t>RESISTENCIA INTERMITENTE</t>
  </si>
  <si>
    <t>COGNICIÓN</t>
  </si>
  <si>
    <t>COORDINACIÓN</t>
  </si>
  <si>
    <t>DIVISIÓN MINUTOS TOTALES - DIMENSIONES</t>
  </si>
  <si>
    <t>FUERZA (ADM - Fuerza 3D)</t>
  </si>
  <si>
    <t xml:space="preserve">Favorecer el desarrollo de la fuerza explosiva a partir de la estimulación de los mecanismos inhibitorios y el CEA para mejorar los índices de reactividad y la capacidad de aceleración y desaceleración. </t>
  </si>
  <si>
    <t xml:space="preserve">Irradiar la toma de decisión, a partir de acciones técnico-coordinativas que requieren la percepción visual para mejorar la atención selectiva y la concentración. </t>
  </si>
  <si>
    <t>Estimular la potencia y la capacidad de los sistemas bioenergéticos para repetir acciones explosivas, por medio de circuitos coordinativos y situacionismos que faciliten la condición técnica bajo la fatiga.</t>
  </si>
  <si>
    <t>UNIVERSIDAD PEDAGÓGICO NACIONAL</t>
  </si>
  <si>
    <t xml:space="preserve">3 SESIONES </t>
  </si>
  <si>
    <t>360 MINUTOS</t>
  </si>
  <si>
    <t>FUERZA</t>
  </si>
  <si>
    <t>RESISTENCIA</t>
  </si>
  <si>
    <t>COORDINATIVO</t>
  </si>
  <si>
    <t>Boryi Alexander Becerra Patiño</t>
  </si>
  <si>
    <t>13/17 de Abril</t>
  </si>
  <si>
    <t>ORIENTACIÓN</t>
  </si>
  <si>
    <t>DIRECCIÓN ESPECÍFICA</t>
  </si>
  <si>
    <t>MEDIOS</t>
  </si>
  <si>
    <t>Balones, platillos</t>
  </si>
  <si>
    <t>Videos</t>
  </si>
  <si>
    <t>Rutinas</t>
  </si>
  <si>
    <t>En vivo (plataforma digital)</t>
  </si>
  <si>
    <t>TOTAL MINUTOS SEMANALES</t>
  </si>
  <si>
    <t>Fuerza explosiva (SJ)</t>
  </si>
  <si>
    <t>Fuerza reactiva (CMJ)</t>
  </si>
  <si>
    <t>Fuerza explosiva (CMJ)</t>
  </si>
  <si>
    <t>Fuerza reactiva (SJ)</t>
  </si>
  <si>
    <t xml:space="preserve">Potencia anaeróbica </t>
  </si>
  <si>
    <t>Capacidad glucolítica</t>
  </si>
  <si>
    <t>RETROALIMENTACIÓN</t>
  </si>
  <si>
    <t>Tensión elástica</t>
  </si>
  <si>
    <t>Tensión elástico-explosiva</t>
  </si>
  <si>
    <t>Atención selectiva</t>
  </si>
  <si>
    <t>Focos atencionales</t>
  </si>
  <si>
    <t>Lateralidad</t>
  </si>
  <si>
    <t>Orientación</t>
  </si>
  <si>
    <t>Diferenciación</t>
  </si>
  <si>
    <t>Ritmo</t>
  </si>
  <si>
    <t>Propiocepción</t>
  </si>
  <si>
    <t>Acoplamiento</t>
  </si>
  <si>
    <t>Integrado (técnico muslo)</t>
  </si>
  <si>
    <t>Integrado (técnico pie)</t>
  </si>
  <si>
    <t>Técnico (cabeza)</t>
  </si>
  <si>
    <t>Cognitiva, condicional y coordinativa</t>
  </si>
  <si>
    <t>Mecanismos de concentración y atención, fuerza explosiva, CEA, capacidades coordinativas y Resistencia intermitente)</t>
  </si>
  <si>
    <t>Fuerza reactiva (CMJ Unipodal)</t>
  </si>
  <si>
    <t xml:space="preserve">Fuerza reactiva </t>
  </si>
  <si>
    <t>Tensión elástica-explosiva-reactiva</t>
  </si>
  <si>
    <t>Toma de decisión</t>
  </si>
  <si>
    <t>Observación</t>
  </si>
  <si>
    <t>Adaptación a nuevos movimientos</t>
  </si>
  <si>
    <t>Eficiencia del movimiento</t>
  </si>
  <si>
    <t>Precisión</t>
  </si>
  <si>
    <t>Integrado (técnica cabeza sentado)</t>
  </si>
  <si>
    <t>Integrado (técnica pie sentado)</t>
  </si>
  <si>
    <t>Integrado (técnica dominio levantarse)</t>
  </si>
  <si>
    <t>Integrado (técnico cabeza)</t>
  </si>
  <si>
    <t>Tensión elástica-explosiva</t>
  </si>
  <si>
    <t>20/24 de Abril</t>
  </si>
  <si>
    <t>27 de Abril al 01 de Mayo</t>
  </si>
  <si>
    <t>Técnica de aceleración-desaceleración</t>
  </si>
  <si>
    <t>Aceleración</t>
  </si>
  <si>
    <t>Interpretación</t>
  </si>
  <si>
    <t>Fluidez</t>
  </si>
  <si>
    <t>Orientación y diferenciación</t>
  </si>
  <si>
    <t>Selección Representativa Fútbol</t>
  </si>
  <si>
    <t>UNIVERSIDAD PEDAGÓGICA NACIONAL UPN MASCULINO</t>
  </si>
  <si>
    <t xml:space="preserve">DEPORTE </t>
  </si>
  <si>
    <t xml:space="preserve">RAMA </t>
  </si>
  <si>
    <t>DÍAS DE ENTRENAMIENTO</t>
  </si>
  <si>
    <t xml:space="preserve">HORARIOS </t>
  </si>
  <si>
    <t>Masculina</t>
  </si>
  <si>
    <t>6:00:00 p.m.</t>
  </si>
  <si>
    <t>Martes</t>
  </si>
  <si>
    <t>Jueves</t>
  </si>
  <si>
    <t>Sábado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</si>
</sst>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7"/>
      <name val="Comic Sans MS"/>
      <family val="4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10"/>
      <name val="Times New Roman"/>
      <family val="1"/>
    </font>
    <font>
      <b/>
      <i/>
      <u/>
      <sz val="11"/>
      <name val="Times New Roman"/>
      <family val="1"/>
    </font>
    <font>
      <sz val="10"/>
      <name val="Arial"/>
      <family val="2"/>
    </font>
    <font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3AD17"/>
        <bgColor indexed="64"/>
      </patternFill>
    </fill>
    <fill>
      <patternFill patternType="solid">
        <fgColor rgb="FFF5801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08">
    <xf numFmtId="0" fontId="0" fillId="0" borderId="0" xfId="0"/>
    <xf numFmtId="0" fontId="1" fillId="0" borderId="0" xfId="0" applyFont="1"/>
    <xf numFmtId="0" fontId="5" fillId="5" borderId="17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/>
    </xf>
    <xf numFmtId="0" fontId="7" fillId="11" borderId="46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11" borderId="48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11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wrapText="1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16" fontId="7" fillId="9" borderId="42" xfId="0" applyNumberFormat="1" applyFont="1" applyFill="1" applyBorder="1" applyAlignment="1">
      <alignment horizontal="center" vertical="center"/>
    </xf>
    <xf numFmtId="49" fontId="7" fillId="4" borderId="41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49" fontId="7" fillId="4" borderId="42" xfId="0" applyNumberFormat="1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7" fillId="12" borderId="49" xfId="0" applyFont="1" applyFill="1" applyBorder="1" applyAlignment="1">
      <alignment horizontal="center" vertical="center"/>
    </xf>
    <xf numFmtId="0" fontId="7" fillId="12" borderId="4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 vertical="center"/>
    </xf>
    <xf numFmtId="0" fontId="12" fillId="12" borderId="15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49" fontId="8" fillId="0" borderId="48" xfId="0" applyNumberFormat="1" applyFont="1" applyBorder="1" applyAlignment="1">
      <alignment horizontal="left" vertical="center"/>
    </xf>
    <xf numFmtId="49" fontId="8" fillId="0" borderId="51" xfId="0" applyNumberFormat="1" applyFont="1" applyBorder="1" applyAlignment="1">
      <alignment horizontal="left" vertical="center"/>
    </xf>
    <xf numFmtId="49" fontId="8" fillId="0" borderId="45" xfId="0" applyNumberFormat="1" applyFont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17" fontId="3" fillId="6" borderId="19" xfId="0" applyNumberFormat="1" applyFont="1" applyFill="1" applyBorder="1" applyAlignment="1">
      <alignment horizontal="center" vertical="center" wrapText="1"/>
    </xf>
    <xf numFmtId="17" fontId="3" fillId="6" borderId="20" xfId="0" applyNumberFormat="1" applyFont="1" applyFill="1" applyBorder="1" applyAlignment="1">
      <alignment horizontal="center" vertical="center" wrapText="1"/>
    </xf>
    <xf numFmtId="17" fontId="3" fillId="6" borderId="21" xfId="0" applyNumberFormat="1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11" borderId="53" xfId="0" applyFont="1" applyFill="1" applyBorder="1" applyAlignment="1">
      <alignment horizontal="center" vertical="center" wrapText="1"/>
    </xf>
    <xf numFmtId="0" fontId="5" fillId="11" borderId="4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13" fillId="0" borderId="0" xfId="1"/>
    <xf numFmtId="0" fontId="14" fillId="0" borderId="13" xfId="1" applyFont="1" applyBorder="1" applyAlignment="1">
      <alignment horizontal="center"/>
    </xf>
    <xf numFmtId="0" fontId="14" fillId="0" borderId="15" xfId="1" applyFont="1" applyBorder="1" applyAlignment="1">
      <alignment horizontal="left"/>
    </xf>
    <xf numFmtId="0" fontId="14" fillId="0" borderId="2" xfId="1" applyFont="1" applyBorder="1" applyAlignment="1">
      <alignment horizontal="center"/>
    </xf>
    <xf numFmtId="0" fontId="14" fillId="0" borderId="3" xfId="1" applyFont="1" applyBorder="1" applyAlignment="1">
      <alignment horizontal="left"/>
    </xf>
    <xf numFmtId="0" fontId="14" fillId="0" borderId="2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/>
    </xf>
    <xf numFmtId="18" fontId="14" fillId="0" borderId="8" xfId="1" applyNumberFormat="1" applyFont="1" applyBorder="1" applyAlignment="1">
      <alignment horizontal="left"/>
    </xf>
  </cellXfs>
  <cellStyles count="2">
    <cellStyle name="Normal" xfId="0" builtinId="0"/>
    <cellStyle name="Normal 2" xfId="1" xr:uid="{E72003CB-EED8-4057-A6FB-A678D27DAC36}"/>
  </cellStyles>
  <dxfs count="0"/>
  <tableStyles count="0" defaultTableStyle="TableStyleMedium9" defaultPivotStyle="PivotStyleLight16"/>
  <colors>
    <mruColors>
      <color rgb="FF03AD17"/>
      <color rgb="FFFF66FF"/>
      <color rgb="FFF5801F"/>
      <color rgb="FF00FFFF"/>
      <color rgb="FF1AA907"/>
      <color rgb="FF08A823"/>
      <color rgb="FFFF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121425434847466E-2"/>
          <c:y val="0.15326950596131891"/>
          <c:w val="0.98722686380093283"/>
          <c:h val="0.6408887025965071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B0F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Pt>
            <c:idx val="1"/>
            <c:marker>
              <c:symbol val="diamond"/>
              <c:size val="6"/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5F-4276-8AD0-41FF32EDC2B8}"/>
              </c:ext>
            </c:extLst>
          </c:dPt>
          <c:dPt>
            <c:idx val="2"/>
            <c:marker>
              <c:symbol val="diamond"/>
              <c:size val="6"/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45F-4276-8AD0-41FF32EDC2B8}"/>
              </c:ext>
            </c:extLst>
          </c:dPt>
          <c:dPt>
            <c:idx val="3"/>
            <c:marker>
              <c:symbol val="diamond"/>
              <c:size val="6"/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5F-4276-8AD0-41FF32EDC2B8}"/>
              </c:ext>
            </c:extLst>
          </c:dPt>
          <c:dPt>
            <c:idx val="4"/>
            <c:marker>
              <c:symbol val="diamond"/>
              <c:size val="6"/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45F-4276-8AD0-41FF32EDC2B8}"/>
              </c:ext>
            </c:extLst>
          </c:dPt>
          <c:dPt>
            <c:idx val="5"/>
            <c:marker>
              <c:symbol val="diamond"/>
              <c:size val="6"/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5F-4276-8AD0-41FF32EDC2B8}"/>
              </c:ext>
            </c:extLst>
          </c:dPt>
          <c:dPt>
            <c:idx val="6"/>
            <c:marker>
              <c:symbol val="diamond"/>
              <c:size val="6"/>
              <c:spPr>
                <a:solidFill>
                  <a:srgbClr val="00B0F0"/>
                </a:solidFill>
                <a:ln w="9525">
                  <a:solidFill>
                    <a:schemeClr val="accent1"/>
                  </a:solidFill>
                  <a:round/>
                </a:ln>
                <a:effectLst/>
              </c:spPr>
            </c:marker>
            <c:bubble3D val="0"/>
            <c:spPr>
              <a:ln w="254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B45F-4276-8AD0-41FF32EDC2B8}"/>
              </c:ext>
            </c:extLst>
          </c:dPt>
          <c:cat>
            <c:numRef>
              <c:f>MACROCICLO!$C$7:$I$7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MACROCICLO!$C$29:$I$29</c:f>
              <c:numCache>
                <c:formatCode>General</c:formatCode>
                <c:ptCount val="7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75</c:v>
                </c:pt>
                <c:pt idx="4">
                  <c:v>70</c:v>
                </c:pt>
                <c:pt idx="5">
                  <c:v>70</c:v>
                </c:pt>
                <c:pt idx="6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5F-4D20-9574-DFD924AB6724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FF00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MACROCICLO!$C$7:$I$7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MACROCICLO!$C$30:$I$30</c:f>
              <c:numCache>
                <c:formatCode>General</c:formatCode>
                <c:ptCount val="7"/>
                <c:pt idx="0">
                  <c:v>74</c:v>
                </c:pt>
                <c:pt idx="1">
                  <c:v>74</c:v>
                </c:pt>
                <c:pt idx="2">
                  <c:v>80</c:v>
                </c:pt>
                <c:pt idx="3">
                  <c:v>76</c:v>
                </c:pt>
                <c:pt idx="4">
                  <c:v>92</c:v>
                </c:pt>
                <c:pt idx="5">
                  <c:v>84</c:v>
                </c:pt>
                <c:pt idx="6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5F-4D20-9574-DFD924AB6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5019232"/>
        <c:axId val="-369986192"/>
      </c:lineChart>
      <c:catAx>
        <c:axId val="-64501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-36998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9986192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CO"/>
          </a:p>
        </c:txPr>
        <c:crossAx val="-6450192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 alignWithMargins="0"/>
    <c:pageMargins b="1" l="0.75000000000000022" r="0.75000000000000022" t="1" header="0" footer="0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18318</xdr:colOff>
      <xdr:row>31</xdr:row>
      <xdr:rowOff>27477</xdr:rowOff>
    </xdr:from>
    <xdr:to>
      <xdr:col>8</xdr:col>
      <xdr:colOff>1333501</xdr:colOff>
      <xdr:row>36</xdr:row>
      <xdr:rowOff>1276350</xdr:rowOff>
    </xdr:to>
    <xdr:graphicFrame macro="">
      <xdr:nvGraphicFramePr>
        <xdr:cNvPr id="1150" name="Chart 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19050</xdr:rowOff>
    </xdr:from>
    <xdr:to>
      <xdr:col>6</xdr:col>
      <xdr:colOff>0</xdr:colOff>
      <xdr:row>10</xdr:row>
      <xdr:rowOff>152400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ShapeType="1"/>
        </xdr:cNvSpPr>
      </xdr:nvSpPr>
      <xdr:spPr bwMode="auto">
        <a:xfrm>
          <a:off x="4762500" y="1733550"/>
          <a:ext cx="0" cy="32385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19050</xdr:rowOff>
    </xdr:from>
    <xdr:to>
      <xdr:col>6</xdr:col>
      <xdr:colOff>0</xdr:colOff>
      <xdr:row>10</xdr:row>
      <xdr:rowOff>152400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C4A7976D-D4E1-4F73-88D5-64610E91C345}"/>
            </a:ext>
          </a:extLst>
        </xdr:cNvPr>
        <xdr:cNvSpPr>
          <a:spLocks noChangeShapeType="1"/>
        </xdr:cNvSpPr>
      </xdr:nvSpPr>
      <xdr:spPr bwMode="auto">
        <a:xfrm>
          <a:off x="13563600" y="1857375"/>
          <a:ext cx="0" cy="32385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19050</xdr:rowOff>
    </xdr:from>
    <xdr:to>
      <xdr:col>6</xdr:col>
      <xdr:colOff>0</xdr:colOff>
      <xdr:row>10</xdr:row>
      <xdr:rowOff>152400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5553CBE9-41A2-46EC-B4EC-76AFDC011675}"/>
            </a:ext>
          </a:extLst>
        </xdr:cNvPr>
        <xdr:cNvSpPr>
          <a:spLocks noChangeShapeType="1"/>
        </xdr:cNvSpPr>
      </xdr:nvSpPr>
      <xdr:spPr bwMode="auto">
        <a:xfrm>
          <a:off x="13563600" y="1857375"/>
          <a:ext cx="0" cy="32385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C1757-B7BD-43F3-B4A8-9B7A4B245B66}">
  <dimension ref="B2:C8"/>
  <sheetViews>
    <sheetView tabSelected="1" workbookViewId="0">
      <selection activeCell="C15" sqref="C15"/>
    </sheetView>
  </sheetViews>
  <sheetFormatPr baseColWidth="10" defaultRowHeight="12.75" x14ac:dyDescent="0.2"/>
  <cols>
    <col min="1" max="1" width="11.42578125" style="200"/>
    <col min="2" max="2" width="42" style="200" customWidth="1"/>
    <col min="3" max="3" width="32.7109375" style="200" customWidth="1"/>
    <col min="4" max="16384" width="11.42578125" style="200"/>
  </cols>
  <sheetData>
    <row r="2" spans="2:3" ht="13.5" thickBot="1" x14ac:dyDescent="0.25"/>
    <row r="3" spans="2:3" ht="20.25" x14ac:dyDescent="0.3">
      <c r="B3" s="201" t="s">
        <v>116</v>
      </c>
      <c r="C3" s="202" t="s">
        <v>15</v>
      </c>
    </row>
    <row r="4" spans="2:3" ht="20.25" x14ac:dyDescent="0.3">
      <c r="B4" s="203" t="s">
        <v>117</v>
      </c>
      <c r="C4" s="204" t="s">
        <v>120</v>
      </c>
    </row>
    <row r="5" spans="2:3" ht="20.25" x14ac:dyDescent="0.3">
      <c r="B5" s="205" t="s">
        <v>118</v>
      </c>
      <c r="C5" s="204" t="s">
        <v>122</v>
      </c>
    </row>
    <row r="6" spans="2:3" ht="20.25" x14ac:dyDescent="0.3">
      <c r="B6" s="205"/>
      <c r="C6" s="204" t="s">
        <v>123</v>
      </c>
    </row>
    <row r="7" spans="2:3" ht="20.25" x14ac:dyDescent="0.3">
      <c r="B7" s="205"/>
      <c r="C7" s="204" t="s">
        <v>124</v>
      </c>
    </row>
    <row r="8" spans="2:3" ht="21" thickBot="1" x14ac:dyDescent="0.35">
      <c r="B8" s="206" t="s">
        <v>119</v>
      </c>
      <c r="C8" s="207" t="s">
        <v>121</v>
      </c>
    </row>
  </sheetData>
  <mergeCells count="1">
    <mergeCell ref="B5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8"/>
  <sheetViews>
    <sheetView zoomScaleNormal="100" zoomScaleSheetLayoutView="90" workbookViewId="0">
      <selection activeCell="M10" sqref="M10"/>
    </sheetView>
  </sheetViews>
  <sheetFormatPr baseColWidth="10" defaultRowHeight="12.75" x14ac:dyDescent="0.2"/>
  <cols>
    <col min="1" max="1" width="2.5703125" customWidth="1"/>
    <col min="2" max="2" width="21.85546875" customWidth="1"/>
    <col min="3" max="9" width="20.7109375" customWidth="1"/>
    <col min="10" max="13" width="4.7109375" customWidth="1"/>
  </cols>
  <sheetData>
    <row r="1" spans="2:9" ht="13.5" thickBot="1" x14ac:dyDescent="0.25"/>
    <row r="2" spans="2:9" ht="18.75" customHeight="1" thickBot="1" x14ac:dyDescent="0.25">
      <c r="B2" s="147" t="s">
        <v>115</v>
      </c>
      <c r="C2" s="148"/>
      <c r="D2" s="148"/>
      <c r="E2" s="148"/>
      <c r="F2" s="148"/>
      <c r="G2" s="148"/>
      <c r="H2" s="148"/>
      <c r="I2" s="149"/>
    </row>
    <row r="3" spans="2:9" s="1" customFormat="1" ht="13.5" customHeight="1" x14ac:dyDescent="0.15">
      <c r="B3" s="168" t="s">
        <v>34</v>
      </c>
      <c r="C3" s="156" t="s">
        <v>53</v>
      </c>
      <c r="D3" s="157"/>
      <c r="E3" s="157"/>
      <c r="F3" s="157"/>
      <c r="G3" s="157"/>
      <c r="H3" s="157"/>
      <c r="I3" s="158"/>
    </row>
    <row r="4" spans="2:9" s="1" customFormat="1" ht="13.5" customHeight="1" x14ac:dyDescent="0.15">
      <c r="B4" s="169"/>
      <c r="C4" s="132" t="s">
        <v>54</v>
      </c>
      <c r="D4" s="133"/>
      <c r="E4" s="133"/>
      <c r="F4" s="133"/>
      <c r="G4" s="133"/>
      <c r="H4" s="133"/>
      <c r="I4" s="134"/>
    </row>
    <row r="5" spans="2:9" s="1" customFormat="1" ht="13.5" customHeight="1" thickBot="1" x14ac:dyDescent="0.2">
      <c r="B5" s="170"/>
      <c r="C5" s="135" t="s">
        <v>55</v>
      </c>
      <c r="D5" s="136"/>
      <c r="E5" s="136"/>
      <c r="F5" s="136"/>
      <c r="G5" s="136"/>
      <c r="H5" s="136"/>
      <c r="I5" s="137"/>
    </row>
    <row r="6" spans="2:9" ht="13.5" thickBot="1" x14ac:dyDescent="0.25">
      <c r="B6" s="9" t="s">
        <v>2</v>
      </c>
      <c r="C6" s="153" t="s">
        <v>22</v>
      </c>
      <c r="D6" s="154"/>
      <c r="E6" s="155"/>
      <c r="F6" s="150" t="s">
        <v>23</v>
      </c>
      <c r="G6" s="151"/>
      <c r="H6" s="151"/>
      <c r="I6" s="152"/>
    </row>
    <row r="7" spans="2:9" ht="13.5" thickBot="1" x14ac:dyDescent="0.25">
      <c r="B7" s="9" t="s">
        <v>0</v>
      </c>
      <c r="C7" s="96">
        <v>1</v>
      </c>
      <c r="D7" s="97">
        <f>C7+1</f>
        <v>2</v>
      </c>
      <c r="E7" s="98">
        <f t="shared" ref="E7:I7" si="0">D7+1</f>
        <v>3</v>
      </c>
      <c r="F7" s="4">
        <f t="shared" si="0"/>
        <v>4</v>
      </c>
      <c r="G7" s="5">
        <f t="shared" si="0"/>
        <v>5</v>
      </c>
      <c r="H7" s="5">
        <f t="shared" si="0"/>
        <v>6</v>
      </c>
      <c r="I7" s="6">
        <f t="shared" si="0"/>
        <v>7</v>
      </c>
    </row>
    <row r="8" spans="2:9" ht="14.25" customHeight="1" thickBot="1" x14ac:dyDescent="0.25">
      <c r="B8" s="9" t="s">
        <v>1</v>
      </c>
      <c r="C8" s="90" t="s">
        <v>28</v>
      </c>
      <c r="D8" s="91" t="s">
        <v>29</v>
      </c>
      <c r="E8" s="92" t="s">
        <v>30</v>
      </c>
      <c r="F8" s="93" t="s">
        <v>39</v>
      </c>
      <c r="G8" s="94" t="s">
        <v>40</v>
      </c>
      <c r="H8" s="94" t="s">
        <v>41</v>
      </c>
      <c r="I8" s="95" t="s">
        <v>42</v>
      </c>
    </row>
    <row r="9" spans="2:9" s="1" customFormat="1" ht="13.5" customHeight="1" x14ac:dyDescent="0.15">
      <c r="B9" s="165" t="s">
        <v>36</v>
      </c>
      <c r="C9" s="81" t="s">
        <v>38</v>
      </c>
      <c r="D9" s="82" t="s">
        <v>38</v>
      </c>
      <c r="E9" s="83" t="s">
        <v>38</v>
      </c>
      <c r="F9" s="84" t="s">
        <v>38</v>
      </c>
      <c r="G9" s="85" t="s">
        <v>38</v>
      </c>
      <c r="H9" s="85" t="s">
        <v>38</v>
      </c>
      <c r="I9" s="86" t="s">
        <v>38</v>
      </c>
    </row>
    <row r="10" spans="2:9" s="1" customFormat="1" ht="13.5" customHeight="1" x14ac:dyDescent="0.15">
      <c r="B10" s="166"/>
      <c r="C10" s="20" t="s">
        <v>43</v>
      </c>
      <c r="D10" s="21" t="s">
        <v>44</v>
      </c>
      <c r="E10" s="32" t="s">
        <v>44</v>
      </c>
      <c r="F10" s="18" t="s">
        <v>43</v>
      </c>
      <c r="G10" s="19" t="s">
        <v>44</v>
      </c>
      <c r="H10" s="19" t="s">
        <v>44</v>
      </c>
      <c r="I10" s="33" t="s">
        <v>44</v>
      </c>
    </row>
    <row r="11" spans="2:9" s="1" customFormat="1" ht="13.5" customHeight="1" thickBot="1" x14ac:dyDescent="0.2">
      <c r="B11" s="167"/>
      <c r="C11" s="87" t="s">
        <v>37</v>
      </c>
      <c r="D11" s="88" t="s">
        <v>37</v>
      </c>
      <c r="E11" s="89" t="s">
        <v>37</v>
      </c>
      <c r="F11" s="34" t="s">
        <v>37</v>
      </c>
      <c r="G11" s="35" t="s">
        <v>37</v>
      </c>
      <c r="H11" s="35" t="s">
        <v>37</v>
      </c>
      <c r="I11" s="36" t="s">
        <v>37</v>
      </c>
    </row>
    <row r="12" spans="2:9" ht="13.5" customHeight="1" thickBot="1" x14ac:dyDescent="0.25">
      <c r="B12" s="9" t="s">
        <v>24</v>
      </c>
      <c r="C12" s="69">
        <v>3</v>
      </c>
      <c r="D12" s="70">
        <v>3</v>
      </c>
      <c r="E12" s="71">
        <v>3</v>
      </c>
      <c r="F12" s="72">
        <v>4</v>
      </c>
      <c r="G12" s="73">
        <v>3</v>
      </c>
      <c r="H12" s="73">
        <v>4</v>
      </c>
      <c r="I12" s="74">
        <v>3</v>
      </c>
    </row>
    <row r="13" spans="2:9" ht="13.5" customHeight="1" thickBot="1" x14ac:dyDescent="0.25">
      <c r="B13" s="10" t="s">
        <v>3</v>
      </c>
      <c r="C13" s="60">
        <v>3</v>
      </c>
      <c r="D13" s="61">
        <v>3</v>
      </c>
      <c r="E13" s="62">
        <v>3</v>
      </c>
      <c r="F13" s="63">
        <v>3</v>
      </c>
      <c r="G13" s="64">
        <v>3</v>
      </c>
      <c r="H13" s="64">
        <v>3</v>
      </c>
      <c r="I13" s="65">
        <v>3</v>
      </c>
    </row>
    <row r="14" spans="2:9" ht="13.5" customHeight="1" thickBot="1" x14ac:dyDescent="0.25">
      <c r="B14" s="22" t="s">
        <v>7</v>
      </c>
      <c r="C14" s="75">
        <v>6</v>
      </c>
      <c r="D14" s="76">
        <v>6</v>
      </c>
      <c r="E14" s="77">
        <v>6</v>
      </c>
      <c r="F14" s="78">
        <v>8</v>
      </c>
      <c r="G14" s="79">
        <v>6</v>
      </c>
      <c r="H14" s="79">
        <v>8</v>
      </c>
      <c r="I14" s="80">
        <v>6</v>
      </c>
    </row>
    <row r="15" spans="2:9" ht="13.5" customHeight="1" thickBot="1" x14ac:dyDescent="0.25">
      <c r="B15" s="3" t="s">
        <v>4</v>
      </c>
      <c r="C15" s="66">
        <f>PRODUCT(C14,60)</f>
        <v>360</v>
      </c>
      <c r="D15" s="67">
        <f>PRODUCT(D14,60)</f>
        <v>360</v>
      </c>
      <c r="E15" s="68">
        <f>PRODUCT(E14,60)</f>
        <v>360</v>
      </c>
      <c r="F15" s="66">
        <f>PRODUCT(F14,60)</f>
        <v>480</v>
      </c>
      <c r="G15" s="67">
        <f t="shared" ref="G15:I15" si="1">PRODUCT(G14,60)</f>
        <v>360</v>
      </c>
      <c r="H15" s="67">
        <f t="shared" ref="H15" si="2">PRODUCT(H14,60)</f>
        <v>480</v>
      </c>
      <c r="I15" s="68">
        <f t="shared" si="1"/>
        <v>360</v>
      </c>
    </row>
    <row r="16" spans="2:9" s="1" customFormat="1" ht="13.5" customHeight="1" x14ac:dyDescent="0.15">
      <c r="B16" s="23" t="s">
        <v>32</v>
      </c>
      <c r="C16" s="115">
        <v>40</v>
      </c>
      <c r="D16" s="116">
        <v>45</v>
      </c>
      <c r="E16" s="117">
        <v>40</v>
      </c>
      <c r="F16" s="115">
        <v>45</v>
      </c>
      <c r="G16" s="116">
        <v>50</v>
      </c>
      <c r="H16" s="116">
        <v>45</v>
      </c>
      <c r="I16" s="117">
        <v>50</v>
      </c>
    </row>
    <row r="17" spans="2:9" s="1" customFormat="1" ht="13.5" customHeight="1" thickBot="1" x14ac:dyDescent="0.2">
      <c r="B17" s="24" t="s">
        <v>8</v>
      </c>
      <c r="C17" s="53">
        <f>ROUND(PRODUCT(C16,C15)/100,2)</f>
        <v>144</v>
      </c>
      <c r="D17" s="54">
        <f t="shared" ref="D17:E17" si="3">ROUND(PRODUCT(D16,D15)/100,2)</f>
        <v>162</v>
      </c>
      <c r="E17" s="55">
        <f t="shared" si="3"/>
        <v>144</v>
      </c>
      <c r="F17" s="53">
        <f>ROUND(PRODUCT(F16,F15)/100,2)</f>
        <v>216</v>
      </c>
      <c r="G17" s="54">
        <f t="shared" ref="G17:I17" si="4">ROUND(PRODUCT(G16,G15)/100,2)</f>
        <v>180</v>
      </c>
      <c r="H17" s="54">
        <f t="shared" ref="H17" si="5">ROUND(PRODUCT(H16,H15)/100,2)</f>
        <v>216</v>
      </c>
      <c r="I17" s="55">
        <f t="shared" si="4"/>
        <v>180</v>
      </c>
    </row>
    <row r="18" spans="2:9" s="1" customFormat="1" ht="13.5" customHeight="1" x14ac:dyDescent="0.15">
      <c r="B18" s="17" t="s">
        <v>31</v>
      </c>
      <c r="C18" s="118">
        <v>25</v>
      </c>
      <c r="D18" s="119">
        <v>25</v>
      </c>
      <c r="E18" s="120">
        <v>30</v>
      </c>
      <c r="F18" s="118">
        <v>25</v>
      </c>
      <c r="G18" s="119">
        <v>25</v>
      </c>
      <c r="H18" s="119">
        <v>30</v>
      </c>
      <c r="I18" s="120">
        <v>25</v>
      </c>
    </row>
    <row r="19" spans="2:9" s="1" customFormat="1" ht="13.5" customHeight="1" thickBot="1" x14ac:dyDescent="0.2">
      <c r="B19" s="11" t="s">
        <v>8</v>
      </c>
      <c r="C19" s="7">
        <f>ROUND(PRODUCT(C18,C15)/100,2)</f>
        <v>90</v>
      </c>
      <c r="D19" s="8">
        <f>ROUND(PRODUCT(D18,D15)/100,2)</f>
        <v>90</v>
      </c>
      <c r="E19" s="56">
        <f>ROUND(PRODUCT(E18,E15)/100,2)</f>
        <v>108</v>
      </c>
      <c r="F19" s="7">
        <f>ROUND(PRODUCT(F18,F15)/100,2)</f>
        <v>120</v>
      </c>
      <c r="G19" s="8">
        <f t="shared" ref="G19:I19" si="6">ROUND(PRODUCT(G18,G15)/100,2)</f>
        <v>90</v>
      </c>
      <c r="H19" s="8">
        <f t="shared" ref="H19" si="7">ROUND(PRODUCT(H18,H15)/100,2)</f>
        <v>144</v>
      </c>
      <c r="I19" s="56">
        <f t="shared" si="6"/>
        <v>90</v>
      </c>
    </row>
    <row r="20" spans="2:9" s="1" customFormat="1" ht="13.5" customHeight="1" x14ac:dyDescent="0.15">
      <c r="B20" s="100" t="s">
        <v>33</v>
      </c>
      <c r="C20" s="121">
        <v>20</v>
      </c>
      <c r="D20" s="122">
        <v>20</v>
      </c>
      <c r="E20" s="123">
        <v>15</v>
      </c>
      <c r="F20" s="121">
        <v>15</v>
      </c>
      <c r="G20" s="122">
        <v>15</v>
      </c>
      <c r="H20" s="122">
        <v>10</v>
      </c>
      <c r="I20" s="123">
        <v>15</v>
      </c>
    </row>
    <row r="21" spans="2:9" s="1" customFormat="1" ht="13.5" customHeight="1" thickBot="1" x14ac:dyDescent="0.2">
      <c r="B21" s="101" t="s">
        <v>8</v>
      </c>
      <c r="C21" s="102">
        <f>ROUND(PRODUCT(C20,C15)/100,2)</f>
        <v>72</v>
      </c>
      <c r="D21" s="103">
        <f t="shared" ref="D21:E21" si="8">ROUND(PRODUCT(D20,D15)/100,2)</f>
        <v>72</v>
      </c>
      <c r="E21" s="104">
        <f t="shared" si="8"/>
        <v>54</v>
      </c>
      <c r="F21" s="102">
        <f>ROUND(PRODUCT(F20,F15)/100,2)</f>
        <v>72</v>
      </c>
      <c r="G21" s="103">
        <f t="shared" ref="G21:I21" si="9">ROUND(PRODUCT(G20,G15)/100,2)</f>
        <v>54</v>
      </c>
      <c r="H21" s="103">
        <f t="shared" ref="H21" si="10">ROUND(PRODUCT(H20,H15)/100,2)</f>
        <v>48</v>
      </c>
      <c r="I21" s="104">
        <f t="shared" si="9"/>
        <v>54</v>
      </c>
    </row>
    <row r="22" spans="2:9" s="1" customFormat="1" ht="13.5" customHeight="1" x14ac:dyDescent="0.15">
      <c r="B22" s="25" t="s">
        <v>35</v>
      </c>
      <c r="C22" s="124">
        <v>15</v>
      </c>
      <c r="D22" s="125">
        <v>10</v>
      </c>
      <c r="E22" s="126">
        <v>15</v>
      </c>
      <c r="F22" s="124">
        <v>15</v>
      </c>
      <c r="G22" s="125">
        <v>10</v>
      </c>
      <c r="H22" s="125">
        <v>15</v>
      </c>
      <c r="I22" s="126">
        <v>10</v>
      </c>
    </row>
    <row r="23" spans="2:9" s="1" customFormat="1" ht="13.5" customHeight="1" thickBot="1" x14ac:dyDescent="0.2">
      <c r="B23" s="30" t="s">
        <v>8</v>
      </c>
      <c r="C23" s="57">
        <f>ROUND(PRODUCT(C22,C15)/100,2)</f>
        <v>54</v>
      </c>
      <c r="D23" s="58">
        <f>ROUND(PRODUCT(D22,D15)/100,2)</f>
        <v>36</v>
      </c>
      <c r="E23" s="59">
        <f>ROUND(PRODUCT(E22,E15)/100,2)</f>
        <v>54</v>
      </c>
      <c r="F23" s="57">
        <f>ROUND(PRODUCT(F22,F15)/100,2)</f>
        <v>72</v>
      </c>
      <c r="G23" s="58">
        <f t="shared" ref="G23:I23" si="11">ROUND(PRODUCT(G22,G15)/100,2)</f>
        <v>36</v>
      </c>
      <c r="H23" s="58">
        <f t="shared" ref="H23" si="12">ROUND(PRODUCT(H22,H15)/100,2)</f>
        <v>72</v>
      </c>
      <c r="I23" s="59">
        <f t="shared" si="11"/>
        <v>36</v>
      </c>
    </row>
    <row r="24" spans="2:9" s="1" customFormat="1" ht="13.5" customHeight="1" thickBot="1" x14ac:dyDescent="0.2">
      <c r="B24" s="26" t="s">
        <v>12</v>
      </c>
      <c r="C24" s="27">
        <f>SUM(C16,C18,C20,C22)</f>
        <v>100</v>
      </c>
      <c r="D24" s="28">
        <f>SUM(D16,D18,D20,D22)</f>
        <v>100</v>
      </c>
      <c r="E24" s="29">
        <f t="shared" ref="E24:I24" si="13">SUM(E16,E18,E20,E22)</f>
        <v>100</v>
      </c>
      <c r="F24" s="31">
        <f t="shared" si="13"/>
        <v>100</v>
      </c>
      <c r="G24" s="28">
        <f t="shared" si="13"/>
        <v>100</v>
      </c>
      <c r="H24" s="28">
        <f t="shared" si="13"/>
        <v>100</v>
      </c>
      <c r="I24" s="29">
        <f t="shared" si="13"/>
        <v>100</v>
      </c>
    </row>
    <row r="25" spans="2:9" ht="16.5" thickBot="1" x14ac:dyDescent="0.25">
      <c r="B25" s="162" t="s">
        <v>51</v>
      </c>
      <c r="C25" s="163"/>
      <c r="D25" s="163"/>
      <c r="E25" s="163"/>
      <c r="F25" s="163"/>
      <c r="G25" s="163"/>
      <c r="H25" s="163"/>
      <c r="I25" s="164"/>
    </row>
    <row r="26" spans="2:9" ht="30.75" customHeight="1" thickBot="1" x14ac:dyDescent="0.25">
      <c r="B26" s="44" t="s">
        <v>52</v>
      </c>
      <c r="C26" s="38">
        <f>SUM(C17:I17)</f>
        <v>1242</v>
      </c>
      <c r="D26" s="39" t="s">
        <v>48</v>
      </c>
      <c r="E26" s="40">
        <f>SUM(C19:I19)</f>
        <v>732</v>
      </c>
      <c r="F26" s="42" t="s">
        <v>49</v>
      </c>
      <c r="G26" s="43">
        <f>SUM(C21:I21)</f>
        <v>426</v>
      </c>
      <c r="H26" s="41" t="s">
        <v>50</v>
      </c>
      <c r="I26" s="37">
        <f>SUM(C23:I23)</f>
        <v>360</v>
      </c>
    </row>
    <row r="27" spans="2:9" ht="18.75" customHeight="1" thickBot="1" x14ac:dyDescent="0.25">
      <c r="B27" s="129">
        <f>SUM(C26+E26+G26+I26)</f>
        <v>2760</v>
      </c>
      <c r="C27" s="130"/>
      <c r="D27" s="130"/>
      <c r="E27" s="130"/>
      <c r="F27" s="130"/>
      <c r="G27" s="130"/>
      <c r="H27" s="130"/>
      <c r="I27" s="131"/>
    </row>
    <row r="28" spans="2:9" ht="16.5" customHeight="1" thickBot="1" x14ac:dyDescent="0.25">
      <c r="B28" s="159" t="s">
        <v>14</v>
      </c>
      <c r="C28" s="160"/>
      <c r="D28" s="160"/>
      <c r="E28" s="160"/>
      <c r="F28" s="160"/>
      <c r="G28" s="160"/>
      <c r="H28" s="160"/>
      <c r="I28" s="161"/>
    </row>
    <row r="29" spans="2:9" ht="13.5" customHeight="1" x14ac:dyDescent="0.2">
      <c r="B29" s="51" t="s">
        <v>5</v>
      </c>
      <c r="C29" s="45">
        <v>50</v>
      </c>
      <c r="D29" s="45">
        <v>55</v>
      </c>
      <c r="E29" s="45">
        <v>60</v>
      </c>
      <c r="F29" s="46">
        <v>75</v>
      </c>
      <c r="G29" s="46">
        <v>70</v>
      </c>
      <c r="H29" s="46">
        <v>70</v>
      </c>
      <c r="I29" s="47">
        <v>75</v>
      </c>
    </row>
    <row r="30" spans="2:9" ht="14.25" customHeight="1" thickBot="1" x14ac:dyDescent="0.25">
      <c r="B30" s="52" t="s">
        <v>6</v>
      </c>
      <c r="C30" s="48">
        <v>74</v>
      </c>
      <c r="D30" s="48">
        <v>74</v>
      </c>
      <c r="E30" s="48">
        <v>80</v>
      </c>
      <c r="F30" s="49">
        <v>76</v>
      </c>
      <c r="G30" s="49">
        <v>92</v>
      </c>
      <c r="H30" s="49">
        <v>84</v>
      </c>
      <c r="I30" s="50">
        <v>86</v>
      </c>
    </row>
    <row r="31" spans="2:9" ht="15.75" customHeight="1" thickBot="1" x14ac:dyDescent="0.25">
      <c r="B31" s="144" t="s">
        <v>47</v>
      </c>
      <c r="C31" s="145"/>
      <c r="D31" s="145"/>
      <c r="E31" s="145"/>
      <c r="F31" s="145"/>
      <c r="G31" s="145"/>
      <c r="H31" s="145"/>
      <c r="I31" s="146"/>
    </row>
    <row r="32" spans="2:9" x14ac:dyDescent="0.2">
      <c r="B32" s="138"/>
      <c r="C32" s="139"/>
      <c r="D32" s="139"/>
      <c r="E32" s="139"/>
      <c r="F32" s="139"/>
      <c r="G32" s="139"/>
      <c r="H32" s="139"/>
      <c r="I32" s="140"/>
    </row>
    <row r="33" spans="2:9" x14ac:dyDescent="0.2">
      <c r="B33" s="141"/>
      <c r="C33" s="142"/>
      <c r="D33" s="142"/>
      <c r="E33" s="142"/>
      <c r="F33" s="142"/>
      <c r="G33" s="142"/>
      <c r="H33" s="142"/>
      <c r="I33" s="143"/>
    </row>
    <row r="34" spans="2:9" x14ac:dyDescent="0.2">
      <c r="B34" s="141"/>
      <c r="C34" s="142"/>
      <c r="D34" s="142"/>
      <c r="E34" s="142"/>
      <c r="F34" s="142"/>
      <c r="G34" s="142"/>
      <c r="H34" s="142"/>
      <c r="I34" s="143"/>
    </row>
    <row r="35" spans="2:9" x14ac:dyDescent="0.2">
      <c r="B35" s="141"/>
      <c r="C35" s="142"/>
      <c r="D35" s="142"/>
      <c r="E35" s="142"/>
      <c r="F35" s="142"/>
      <c r="G35" s="142"/>
      <c r="H35" s="142"/>
      <c r="I35" s="143"/>
    </row>
    <row r="36" spans="2:9" ht="12.75" customHeight="1" x14ac:dyDescent="0.2">
      <c r="B36" s="141"/>
      <c r="C36" s="142"/>
      <c r="D36" s="142"/>
      <c r="E36" s="142"/>
      <c r="F36" s="142"/>
      <c r="G36" s="142"/>
      <c r="H36" s="142"/>
      <c r="I36" s="143"/>
    </row>
    <row r="37" spans="2:9" ht="104.25" customHeight="1" thickBot="1" x14ac:dyDescent="0.25">
      <c r="B37" s="141"/>
      <c r="C37" s="142"/>
      <c r="D37" s="142"/>
      <c r="E37" s="142"/>
      <c r="F37" s="142"/>
      <c r="G37" s="142"/>
      <c r="H37" s="142"/>
      <c r="I37" s="143"/>
    </row>
    <row r="38" spans="2:9" ht="24.75" customHeight="1" thickBot="1" x14ac:dyDescent="0.25">
      <c r="B38" s="127" t="s">
        <v>45</v>
      </c>
      <c r="C38" s="128"/>
      <c r="D38" s="127" t="s">
        <v>16</v>
      </c>
      <c r="E38" s="128"/>
      <c r="F38" s="127" t="s">
        <v>46</v>
      </c>
      <c r="G38" s="128"/>
      <c r="H38" s="127" t="s">
        <v>114</v>
      </c>
      <c r="I38" s="128"/>
    </row>
  </sheetData>
  <mergeCells count="17">
    <mergeCell ref="B2:I2"/>
    <mergeCell ref="F6:I6"/>
    <mergeCell ref="C6:E6"/>
    <mergeCell ref="C3:I3"/>
    <mergeCell ref="B28:I28"/>
    <mergeCell ref="B25:I25"/>
    <mergeCell ref="B9:B11"/>
    <mergeCell ref="B3:B5"/>
    <mergeCell ref="B38:C38"/>
    <mergeCell ref="F38:G38"/>
    <mergeCell ref="B27:I27"/>
    <mergeCell ref="C4:I4"/>
    <mergeCell ref="C5:I5"/>
    <mergeCell ref="H38:I38"/>
    <mergeCell ref="D38:E38"/>
    <mergeCell ref="B32:I37"/>
    <mergeCell ref="B31:I31"/>
  </mergeCells>
  <phoneticPr fontId="0" type="noConversion"/>
  <printOptions horizontalCentered="1" verticalCentered="1"/>
  <pageMargins left="0.87" right="0.56000000000000005" top="0.39370078740157483" bottom="0.39370078740157483" header="0" footer="0"/>
  <pageSetup scale="90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F20"/>
  <sheetViews>
    <sheetView zoomScale="90" zoomScaleNormal="90" workbookViewId="0">
      <selection activeCell="E27" sqref="E27"/>
    </sheetView>
  </sheetViews>
  <sheetFormatPr baseColWidth="10" defaultRowHeight="12.75" x14ac:dyDescent="0.2"/>
  <cols>
    <col min="1" max="1" width="2.140625" customWidth="1"/>
    <col min="2" max="2" width="20.28515625" customWidth="1"/>
    <col min="3" max="5" width="34.28515625" customWidth="1"/>
    <col min="6" max="6" width="78.140625" customWidth="1"/>
  </cols>
  <sheetData>
    <row r="1" spans="2:6" ht="12.75" customHeight="1" thickBot="1" x14ac:dyDescent="0.25"/>
    <row r="2" spans="2:6" ht="21" customHeight="1" thickBot="1" x14ac:dyDescent="0.25">
      <c r="B2" s="178" t="s">
        <v>56</v>
      </c>
      <c r="C2" s="179"/>
      <c r="D2" s="179"/>
      <c r="E2" s="179"/>
      <c r="F2" s="180"/>
    </row>
    <row r="3" spans="2:6" ht="15" customHeight="1" thickBot="1" x14ac:dyDescent="0.25">
      <c r="B3" s="197" t="s">
        <v>20</v>
      </c>
      <c r="C3" s="198"/>
      <c r="D3" s="198"/>
      <c r="E3" s="198"/>
      <c r="F3" s="199"/>
    </row>
    <row r="4" spans="2:6" ht="15" customHeight="1" thickBot="1" x14ac:dyDescent="0.25">
      <c r="B4" s="171" t="s">
        <v>57</v>
      </c>
      <c r="C4" s="172"/>
      <c r="D4" s="109" t="s">
        <v>71</v>
      </c>
      <c r="E4" s="173" t="s">
        <v>58</v>
      </c>
      <c r="F4" s="174"/>
    </row>
    <row r="5" spans="2:6" ht="15" customHeight="1" thickBot="1" x14ac:dyDescent="0.25">
      <c r="B5" s="181" t="s">
        <v>10</v>
      </c>
      <c r="C5" s="182"/>
      <c r="D5" s="196" t="s">
        <v>63</v>
      </c>
      <c r="E5" s="196"/>
      <c r="F5" s="182"/>
    </row>
    <row r="6" spans="2:6" ht="15" customHeight="1" thickBot="1" x14ac:dyDescent="0.25">
      <c r="B6" s="189" t="s">
        <v>11</v>
      </c>
      <c r="C6" s="190"/>
      <c r="D6" s="171" t="s">
        <v>15</v>
      </c>
      <c r="E6" s="191"/>
      <c r="F6" s="174"/>
    </row>
    <row r="7" spans="2:6" ht="15" customHeight="1" thickBot="1" x14ac:dyDescent="0.25">
      <c r="B7" s="181" t="s">
        <v>17</v>
      </c>
      <c r="C7" s="182"/>
      <c r="D7" s="183" t="s">
        <v>62</v>
      </c>
      <c r="E7" s="183"/>
      <c r="F7" s="184"/>
    </row>
    <row r="8" spans="2:6" ht="18" customHeight="1" thickBot="1" x14ac:dyDescent="0.25">
      <c r="B8" s="107" t="s">
        <v>64</v>
      </c>
      <c r="C8" s="110" t="s">
        <v>92</v>
      </c>
      <c r="D8" s="107" t="s">
        <v>65</v>
      </c>
      <c r="E8" s="185" t="s">
        <v>93</v>
      </c>
      <c r="F8" s="186"/>
    </row>
    <row r="9" spans="2:6" ht="18" customHeight="1" thickBot="1" x14ac:dyDescent="0.25">
      <c r="B9" s="107" t="s">
        <v>66</v>
      </c>
      <c r="C9" s="108" t="s">
        <v>67</v>
      </c>
      <c r="D9" s="108" t="s">
        <v>68</v>
      </c>
      <c r="E9" s="107" t="s">
        <v>69</v>
      </c>
      <c r="F9" s="111" t="s">
        <v>70</v>
      </c>
    </row>
    <row r="10" spans="2:6" ht="15" customHeight="1" x14ac:dyDescent="0.2">
      <c r="B10" s="192" t="s">
        <v>19</v>
      </c>
      <c r="C10" s="14">
        <v>1</v>
      </c>
      <c r="D10" s="14">
        <v>2</v>
      </c>
      <c r="E10" s="14">
        <v>3</v>
      </c>
      <c r="F10" s="194" t="s">
        <v>78</v>
      </c>
    </row>
    <row r="11" spans="2:6" ht="15" customHeight="1" thickBot="1" x14ac:dyDescent="0.25">
      <c r="B11" s="193"/>
      <c r="C11" s="13" t="s">
        <v>18</v>
      </c>
      <c r="D11" s="13" t="s">
        <v>25</v>
      </c>
      <c r="E11" s="13" t="s">
        <v>26</v>
      </c>
      <c r="F11" s="195"/>
    </row>
    <row r="12" spans="2:6" ht="23.25" customHeight="1" x14ac:dyDescent="0.2">
      <c r="B12" s="105" t="s">
        <v>9</v>
      </c>
      <c r="C12" s="12" t="s">
        <v>89</v>
      </c>
      <c r="D12" s="12" t="s">
        <v>90</v>
      </c>
      <c r="E12" s="12" t="s">
        <v>105</v>
      </c>
      <c r="F12" s="15"/>
    </row>
    <row r="13" spans="2:6" ht="18" customHeight="1" x14ac:dyDescent="0.2">
      <c r="B13" s="187" t="s">
        <v>59</v>
      </c>
      <c r="C13" s="112" t="s">
        <v>72</v>
      </c>
      <c r="D13" s="112" t="s">
        <v>75</v>
      </c>
      <c r="E13" s="112" t="s">
        <v>74</v>
      </c>
      <c r="F13" s="106"/>
    </row>
    <row r="14" spans="2:6" ht="18" customHeight="1" x14ac:dyDescent="0.2">
      <c r="B14" s="187"/>
      <c r="C14" s="112" t="s">
        <v>79</v>
      </c>
      <c r="D14" s="112" t="s">
        <v>79</v>
      </c>
      <c r="E14" s="112" t="s">
        <v>80</v>
      </c>
      <c r="F14" s="106"/>
    </row>
    <row r="15" spans="2:6" ht="18" customHeight="1" x14ac:dyDescent="0.2">
      <c r="B15" s="188" t="s">
        <v>60</v>
      </c>
      <c r="C15" s="113" t="s">
        <v>76</v>
      </c>
      <c r="D15" s="113" t="s">
        <v>76</v>
      </c>
      <c r="E15" s="113" t="s">
        <v>76</v>
      </c>
      <c r="F15" s="106"/>
    </row>
    <row r="16" spans="2:6" ht="18" customHeight="1" x14ac:dyDescent="0.2">
      <c r="B16" s="188"/>
      <c r="C16" s="113" t="s">
        <v>77</v>
      </c>
      <c r="D16" s="113" t="s">
        <v>77</v>
      </c>
      <c r="E16" s="113" t="s">
        <v>77</v>
      </c>
      <c r="F16" s="106"/>
    </row>
    <row r="17" spans="2:6" ht="18" customHeight="1" x14ac:dyDescent="0.2">
      <c r="B17" s="175" t="s">
        <v>49</v>
      </c>
      <c r="C17" s="2" t="s">
        <v>97</v>
      </c>
      <c r="D17" s="2" t="s">
        <v>98</v>
      </c>
      <c r="E17" s="2" t="s">
        <v>97</v>
      </c>
      <c r="F17" s="106"/>
    </row>
    <row r="18" spans="2:6" ht="18" customHeight="1" x14ac:dyDescent="0.2">
      <c r="B18" s="175"/>
      <c r="C18" s="2" t="s">
        <v>13</v>
      </c>
      <c r="D18" s="2" t="s">
        <v>13</v>
      </c>
      <c r="E18" s="2" t="s">
        <v>44</v>
      </c>
      <c r="F18" s="106"/>
    </row>
    <row r="19" spans="2:6" ht="18" customHeight="1" x14ac:dyDescent="0.2">
      <c r="B19" s="176" t="s">
        <v>61</v>
      </c>
      <c r="C19" s="114" t="s">
        <v>83</v>
      </c>
      <c r="D19" s="114" t="s">
        <v>84</v>
      </c>
      <c r="E19" s="114" t="s">
        <v>85</v>
      </c>
      <c r="F19" s="106"/>
    </row>
    <row r="20" spans="2:6" ht="18" customHeight="1" thickBot="1" x14ac:dyDescent="0.25">
      <c r="B20" s="177"/>
      <c r="C20" s="99" t="s">
        <v>87</v>
      </c>
      <c r="D20" s="99" t="s">
        <v>88</v>
      </c>
      <c r="E20" s="99" t="s">
        <v>86</v>
      </c>
      <c r="F20" s="16"/>
    </row>
  </sheetData>
  <mergeCells count="17">
    <mergeCell ref="B3:F3"/>
    <mergeCell ref="B4:C4"/>
    <mergeCell ref="E4:F4"/>
    <mergeCell ref="B17:B18"/>
    <mergeCell ref="B19:B20"/>
    <mergeCell ref="B2:F2"/>
    <mergeCell ref="B7:C7"/>
    <mergeCell ref="D7:F7"/>
    <mergeCell ref="E8:F8"/>
    <mergeCell ref="B13:B14"/>
    <mergeCell ref="B15:B16"/>
    <mergeCell ref="B6:C6"/>
    <mergeCell ref="D6:F6"/>
    <mergeCell ref="B10:B11"/>
    <mergeCell ref="F10:F11"/>
    <mergeCell ref="B5:C5"/>
    <mergeCell ref="D5:F5"/>
  </mergeCells>
  <printOptions horizontalCentered="1"/>
  <pageMargins left="1.1023622047244095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62691-B4F9-4AD3-814F-7FF9E0F5BCDB}">
  <dimension ref="B1:F20"/>
  <sheetViews>
    <sheetView zoomScale="90" zoomScaleNormal="90" workbookViewId="0">
      <selection activeCell="D25" sqref="D25"/>
    </sheetView>
  </sheetViews>
  <sheetFormatPr baseColWidth="10" defaultRowHeight="12.75" x14ac:dyDescent="0.2"/>
  <cols>
    <col min="1" max="1" width="2.140625" customWidth="1"/>
    <col min="2" max="2" width="20.28515625" customWidth="1"/>
    <col min="3" max="5" width="34.28515625" customWidth="1"/>
    <col min="6" max="6" width="78.140625" customWidth="1"/>
  </cols>
  <sheetData>
    <row r="1" spans="2:6" ht="12.75" customHeight="1" thickBot="1" x14ac:dyDescent="0.25"/>
    <row r="2" spans="2:6" ht="21" customHeight="1" thickBot="1" x14ac:dyDescent="0.25">
      <c r="B2" s="178" t="s">
        <v>56</v>
      </c>
      <c r="C2" s="179"/>
      <c r="D2" s="179"/>
      <c r="E2" s="179"/>
      <c r="F2" s="180"/>
    </row>
    <row r="3" spans="2:6" ht="15" customHeight="1" thickBot="1" x14ac:dyDescent="0.25">
      <c r="B3" s="197" t="s">
        <v>20</v>
      </c>
      <c r="C3" s="198"/>
      <c r="D3" s="198"/>
      <c r="E3" s="198"/>
      <c r="F3" s="199"/>
    </row>
    <row r="4" spans="2:6" ht="15" customHeight="1" thickBot="1" x14ac:dyDescent="0.25">
      <c r="B4" s="171" t="s">
        <v>57</v>
      </c>
      <c r="C4" s="172"/>
      <c r="D4" s="109" t="s">
        <v>71</v>
      </c>
      <c r="E4" s="173" t="s">
        <v>58</v>
      </c>
      <c r="F4" s="174"/>
    </row>
    <row r="5" spans="2:6" ht="15" customHeight="1" thickBot="1" x14ac:dyDescent="0.25">
      <c r="B5" s="181" t="s">
        <v>10</v>
      </c>
      <c r="C5" s="182"/>
      <c r="D5" s="196" t="s">
        <v>107</v>
      </c>
      <c r="E5" s="196"/>
      <c r="F5" s="182"/>
    </row>
    <row r="6" spans="2:6" ht="15" customHeight="1" thickBot="1" x14ac:dyDescent="0.25">
      <c r="B6" s="189" t="s">
        <v>11</v>
      </c>
      <c r="C6" s="190"/>
      <c r="D6" s="171" t="s">
        <v>15</v>
      </c>
      <c r="E6" s="191"/>
      <c r="F6" s="174"/>
    </row>
    <row r="7" spans="2:6" ht="15" customHeight="1" thickBot="1" x14ac:dyDescent="0.25">
      <c r="B7" s="181" t="s">
        <v>17</v>
      </c>
      <c r="C7" s="182"/>
      <c r="D7" s="183" t="s">
        <v>62</v>
      </c>
      <c r="E7" s="183"/>
      <c r="F7" s="184"/>
    </row>
    <row r="8" spans="2:6" ht="18" customHeight="1" thickBot="1" x14ac:dyDescent="0.25">
      <c r="B8" s="107" t="s">
        <v>64</v>
      </c>
      <c r="C8" s="110" t="s">
        <v>92</v>
      </c>
      <c r="D8" s="107" t="s">
        <v>65</v>
      </c>
      <c r="E8" s="185" t="s">
        <v>93</v>
      </c>
      <c r="F8" s="186"/>
    </row>
    <row r="9" spans="2:6" ht="18" customHeight="1" thickBot="1" x14ac:dyDescent="0.25">
      <c r="B9" s="107" t="s">
        <v>66</v>
      </c>
      <c r="C9" s="108" t="s">
        <v>67</v>
      </c>
      <c r="D9" s="108" t="s">
        <v>68</v>
      </c>
      <c r="E9" s="107" t="s">
        <v>69</v>
      </c>
      <c r="F9" s="111" t="s">
        <v>70</v>
      </c>
    </row>
    <row r="10" spans="2:6" ht="15" customHeight="1" x14ac:dyDescent="0.2">
      <c r="B10" s="192" t="s">
        <v>19</v>
      </c>
      <c r="C10" s="14">
        <v>1</v>
      </c>
      <c r="D10" s="14">
        <v>2</v>
      </c>
      <c r="E10" s="14">
        <v>3</v>
      </c>
      <c r="F10" s="194" t="s">
        <v>78</v>
      </c>
    </row>
    <row r="11" spans="2:6" ht="15" customHeight="1" thickBot="1" x14ac:dyDescent="0.25">
      <c r="B11" s="193"/>
      <c r="C11" s="13" t="s">
        <v>18</v>
      </c>
      <c r="D11" s="13" t="s">
        <v>25</v>
      </c>
      <c r="E11" s="13" t="s">
        <v>26</v>
      </c>
      <c r="F11" s="195"/>
    </row>
    <row r="12" spans="2:6" ht="23.25" customHeight="1" x14ac:dyDescent="0.2">
      <c r="B12" s="105" t="s">
        <v>9</v>
      </c>
      <c r="C12" s="12" t="s">
        <v>103</v>
      </c>
      <c r="D12" s="12" t="s">
        <v>102</v>
      </c>
      <c r="E12" s="12" t="s">
        <v>104</v>
      </c>
      <c r="F12" s="15"/>
    </row>
    <row r="13" spans="2:6" ht="18" customHeight="1" x14ac:dyDescent="0.2">
      <c r="B13" s="187" t="s">
        <v>59</v>
      </c>
      <c r="C13" s="112" t="s">
        <v>95</v>
      </c>
      <c r="D13" s="112" t="s">
        <v>94</v>
      </c>
      <c r="E13" s="112" t="s">
        <v>95</v>
      </c>
      <c r="F13" s="106"/>
    </row>
    <row r="14" spans="2:6" ht="18" customHeight="1" x14ac:dyDescent="0.2">
      <c r="B14" s="187"/>
      <c r="C14" s="112" t="s">
        <v>96</v>
      </c>
      <c r="D14" s="112" t="s">
        <v>96</v>
      </c>
      <c r="E14" s="112" t="s">
        <v>96</v>
      </c>
      <c r="F14" s="106"/>
    </row>
    <row r="15" spans="2:6" ht="18" customHeight="1" x14ac:dyDescent="0.2">
      <c r="B15" s="188" t="s">
        <v>60</v>
      </c>
      <c r="C15" s="113" t="s">
        <v>21</v>
      </c>
      <c r="D15" s="113" t="s">
        <v>21</v>
      </c>
      <c r="E15" s="113" t="s">
        <v>21</v>
      </c>
      <c r="F15" s="106"/>
    </row>
    <row r="16" spans="2:6" ht="18" customHeight="1" x14ac:dyDescent="0.2">
      <c r="B16" s="188"/>
      <c r="C16" s="113" t="s">
        <v>109</v>
      </c>
      <c r="D16" s="113" t="s">
        <v>110</v>
      </c>
      <c r="E16" s="113" t="s">
        <v>109</v>
      </c>
      <c r="F16" s="106"/>
    </row>
    <row r="17" spans="2:6" ht="18" customHeight="1" x14ac:dyDescent="0.2">
      <c r="B17" s="175" t="s">
        <v>49</v>
      </c>
      <c r="C17" s="2" t="s">
        <v>27</v>
      </c>
      <c r="D17" s="2" t="s">
        <v>81</v>
      </c>
      <c r="E17" s="2" t="s">
        <v>82</v>
      </c>
      <c r="F17" s="106"/>
    </row>
    <row r="18" spans="2:6" ht="18" customHeight="1" x14ac:dyDescent="0.2">
      <c r="B18" s="175"/>
      <c r="C18" s="2" t="s">
        <v>13</v>
      </c>
      <c r="D18" s="2" t="s">
        <v>13</v>
      </c>
      <c r="E18" s="2" t="s">
        <v>44</v>
      </c>
      <c r="F18" s="106"/>
    </row>
    <row r="19" spans="2:6" ht="18" customHeight="1" x14ac:dyDescent="0.2">
      <c r="B19" s="176" t="s">
        <v>61</v>
      </c>
      <c r="C19" s="114" t="s">
        <v>99</v>
      </c>
      <c r="D19" s="114" t="s">
        <v>100</v>
      </c>
      <c r="E19" s="114" t="s">
        <v>85</v>
      </c>
      <c r="F19" s="106"/>
    </row>
    <row r="20" spans="2:6" ht="18" customHeight="1" thickBot="1" x14ac:dyDescent="0.25">
      <c r="B20" s="177"/>
      <c r="C20" s="99" t="s">
        <v>87</v>
      </c>
      <c r="D20" s="99" t="s">
        <v>101</v>
      </c>
      <c r="E20" s="99" t="s">
        <v>86</v>
      </c>
      <c r="F20" s="16"/>
    </row>
  </sheetData>
  <mergeCells count="17">
    <mergeCell ref="B2:F2"/>
    <mergeCell ref="B3:F3"/>
    <mergeCell ref="B4:C4"/>
    <mergeCell ref="E4:F4"/>
    <mergeCell ref="B5:C5"/>
    <mergeCell ref="D5:F5"/>
    <mergeCell ref="D6:F6"/>
    <mergeCell ref="B7:C7"/>
    <mergeCell ref="D7:F7"/>
    <mergeCell ref="E8:F8"/>
    <mergeCell ref="B10:B11"/>
    <mergeCell ref="F10:F11"/>
    <mergeCell ref="B13:B14"/>
    <mergeCell ref="B15:B16"/>
    <mergeCell ref="B17:B18"/>
    <mergeCell ref="B19:B20"/>
    <mergeCell ref="B6:C6"/>
  </mergeCells>
  <printOptions horizontalCentered="1"/>
  <pageMargins left="1.1023622047244095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2CE96-061E-48D8-B2DE-3B1C8C87EE25}">
  <dimension ref="B1:F20"/>
  <sheetViews>
    <sheetView zoomScale="90" zoomScaleNormal="90" workbookViewId="0">
      <selection activeCell="E27" sqref="E27"/>
    </sheetView>
  </sheetViews>
  <sheetFormatPr baseColWidth="10" defaultRowHeight="12.75" x14ac:dyDescent="0.2"/>
  <cols>
    <col min="1" max="1" width="2.140625" customWidth="1"/>
    <col min="2" max="2" width="20.28515625" customWidth="1"/>
    <col min="3" max="5" width="34.28515625" customWidth="1"/>
    <col min="6" max="6" width="78.140625" customWidth="1"/>
  </cols>
  <sheetData>
    <row r="1" spans="2:6" ht="12.75" customHeight="1" thickBot="1" x14ac:dyDescent="0.25"/>
    <row r="2" spans="2:6" ht="21" customHeight="1" thickBot="1" x14ac:dyDescent="0.25">
      <c r="B2" s="178" t="s">
        <v>56</v>
      </c>
      <c r="C2" s="179"/>
      <c r="D2" s="179"/>
      <c r="E2" s="179"/>
      <c r="F2" s="180"/>
    </row>
    <row r="3" spans="2:6" ht="15" customHeight="1" thickBot="1" x14ac:dyDescent="0.25">
      <c r="B3" s="197" t="s">
        <v>20</v>
      </c>
      <c r="C3" s="198"/>
      <c r="D3" s="198"/>
      <c r="E3" s="198"/>
      <c r="F3" s="199"/>
    </row>
    <row r="4" spans="2:6" ht="15" customHeight="1" thickBot="1" x14ac:dyDescent="0.25">
      <c r="B4" s="171" t="s">
        <v>57</v>
      </c>
      <c r="C4" s="172"/>
      <c r="D4" s="109" t="s">
        <v>71</v>
      </c>
      <c r="E4" s="173" t="s">
        <v>58</v>
      </c>
      <c r="F4" s="174"/>
    </row>
    <row r="5" spans="2:6" ht="15" customHeight="1" thickBot="1" x14ac:dyDescent="0.25">
      <c r="B5" s="181" t="s">
        <v>10</v>
      </c>
      <c r="C5" s="182"/>
      <c r="D5" s="196" t="s">
        <v>108</v>
      </c>
      <c r="E5" s="196"/>
      <c r="F5" s="182"/>
    </row>
    <row r="6" spans="2:6" ht="15" customHeight="1" thickBot="1" x14ac:dyDescent="0.25">
      <c r="B6" s="189" t="s">
        <v>11</v>
      </c>
      <c r="C6" s="190"/>
      <c r="D6" s="171" t="s">
        <v>15</v>
      </c>
      <c r="E6" s="191"/>
      <c r="F6" s="174"/>
    </row>
    <row r="7" spans="2:6" ht="15" customHeight="1" thickBot="1" x14ac:dyDescent="0.25">
      <c r="B7" s="181" t="s">
        <v>17</v>
      </c>
      <c r="C7" s="182"/>
      <c r="D7" s="183" t="s">
        <v>62</v>
      </c>
      <c r="E7" s="183"/>
      <c r="F7" s="184"/>
    </row>
    <row r="8" spans="2:6" ht="18" customHeight="1" thickBot="1" x14ac:dyDescent="0.25">
      <c r="B8" s="107" t="s">
        <v>64</v>
      </c>
      <c r="C8" s="110" t="s">
        <v>92</v>
      </c>
      <c r="D8" s="107" t="s">
        <v>65</v>
      </c>
      <c r="E8" s="185" t="s">
        <v>93</v>
      </c>
      <c r="F8" s="186"/>
    </row>
    <row r="9" spans="2:6" ht="18" customHeight="1" thickBot="1" x14ac:dyDescent="0.25">
      <c r="B9" s="107" t="s">
        <v>66</v>
      </c>
      <c r="C9" s="108" t="s">
        <v>67</v>
      </c>
      <c r="D9" s="108" t="s">
        <v>68</v>
      </c>
      <c r="E9" s="107" t="s">
        <v>69</v>
      </c>
      <c r="F9" s="111" t="s">
        <v>70</v>
      </c>
    </row>
    <row r="10" spans="2:6" ht="15" customHeight="1" x14ac:dyDescent="0.2">
      <c r="B10" s="192" t="s">
        <v>19</v>
      </c>
      <c r="C10" s="14">
        <v>1</v>
      </c>
      <c r="D10" s="14">
        <v>2</v>
      </c>
      <c r="E10" s="14">
        <v>3</v>
      </c>
      <c r="F10" s="194" t="s">
        <v>78</v>
      </c>
    </row>
    <row r="11" spans="2:6" ht="15" customHeight="1" thickBot="1" x14ac:dyDescent="0.25">
      <c r="B11" s="193"/>
      <c r="C11" s="13" t="s">
        <v>18</v>
      </c>
      <c r="D11" s="13" t="s">
        <v>25</v>
      </c>
      <c r="E11" s="13" t="s">
        <v>26</v>
      </c>
      <c r="F11" s="195"/>
    </row>
    <row r="12" spans="2:6" ht="23.25" customHeight="1" x14ac:dyDescent="0.2">
      <c r="B12" s="105" t="s">
        <v>9</v>
      </c>
      <c r="C12" s="12" t="s">
        <v>89</v>
      </c>
      <c r="D12" s="12" t="s">
        <v>90</v>
      </c>
      <c r="E12" s="12" t="s">
        <v>91</v>
      </c>
      <c r="F12" s="15"/>
    </row>
    <row r="13" spans="2:6" ht="18" customHeight="1" x14ac:dyDescent="0.2">
      <c r="B13" s="187" t="s">
        <v>59</v>
      </c>
      <c r="C13" s="112" t="s">
        <v>73</v>
      </c>
      <c r="D13" s="112" t="s">
        <v>75</v>
      </c>
      <c r="E13" s="112" t="s">
        <v>73</v>
      </c>
      <c r="F13" s="106"/>
    </row>
    <row r="14" spans="2:6" ht="18" customHeight="1" x14ac:dyDescent="0.2">
      <c r="B14" s="187"/>
      <c r="C14" s="112" t="s">
        <v>106</v>
      </c>
      <c r="D14" s="112" t="s">
        <v>79</v>
      </c>
      <c r="E14" s="112" t="s">
        <v>80</v>
      </c>
      <c r="F14" s="106"/>
    </row>
    <row r="15" spans="2:6" ht="18" customHeight="1" x14ac:dyDescent="0.2">
      <c r="B15" s="188" t="s">
        <v>60</v>
      </c>
      <c r="C15" s="113" t="s">
        <v>21</v>
      </c>
      <c r="D15" s="113" t="s">
        <v>76</v>
      </c>
      <c r="E15" s="113" t="s">
        <v>76</v>
      </c>
      <c r="F15" s="106"/>
    </row>
    <row r="16" spans="2:6" ht="18" customHeight="1" x14ac:dyDescent="0.2">
      <c r="B16" s="188"/>
      <c r="C16" s="113" t="s">
        <v>77</v>
      </c>
      <c r="D16" s="113" t="s">
        <v>21</v>
      </c>
      <c r="E16" s="113" t="s">
        <v>21</v>
      </c>
      <c r="F16" s="106"/>
    </row>
    <row r="17" spans="2:6" ht="18" customHeight="1" x14ac:dyDescent="0.2">
      <c r="B17" s="175" t="s">
        <v>49</v>
      </c>
      <c r="C17" s="2" t="s">
        <v>98</v>
      </c>
      <c r="D17" s="2" t="s">
        <v>111</v>
      </c>
      <c r="E17" s="2" t="s">
        <v>98</v>
      </c>
      <c r="F17" s="106"/>
    </row>
    <row r="18" spans="2:6" ht="18" customHeight="1" x14ac:dyDescent="0.2">
      <c r="B18" s="175"/>
      <c r="C18" s="2" t="s">
        <v>111</v>
      </c>
      <c r="D18" s="2" t="s">
        <v>44</v>
      </c>
      <c r="E18" s="2" t="s">
        <v>97</v>
      </c>
      <c r="F18" s="106"/>
    </row>
    <row r="19" spans="2:6" ht="18" customHeight="1" x14ac:dyDescent="0.2">
      <c r="B19" s="176" t="s">
        <v>61</v>
      </c>
      <c r="C19" s="114" t="s">
        <v>112</v>
      </c>
      <c r="D19" s="114" t="s">
        <v>113</v>
      </c>
      <c r="E19" s="114" t="s">
        <v>83</v>
      </c>
      <c r="F19" s="106"/>
    </row>
    <row r="20" spans="2:6" ht="18" customHeight="1" thickBot="1" x14ac:dyDescent="0.25">
      <c r="B20" s="177"/>
      <c r="C20" s="99" t="s">
        <v>101</v>
      </c>
      <c r="D20" s="99" t="s">
        <v>112</v>
      </c>
      <c r="E20" s="99" t="s">
        <v>86</v>
      </c>
      <c r="F20" s="16"/>
    </row>
  </sheetData>
  <mergeCells count="17">
    <mergeCell ref="B2:F2"/>
    <mergeCell ref="B3:F3"/>
    <mergeCell ref="B4:C4"/>
    <mergeCell ref="E4:F4"/>
    <mergeCell ref="B5:C5"/>
    <mergeCell ref="D5:F5"/>
    <mergeCell ref="D6:F6"/>
    <mergeCell ref="B7:C7"/>
    <mergeCell ref="D7:F7"/>
    <mergeCell ref="E8:F8"/>
    <mergeCell ref="B10:B11"/>
    <mergeCell ref="F10:F11"/>
    <mergeCell ref="B13:B14"/>
    <mergeCell ref="B15:B16"/>
    <mergeCell ref="B17:B18"/>
    <mergeCell ref="B19:B20"/>
    <mergeCell ref="B6:C6"/>
  </mergeCells>
  <printOptions horizontalCentered="1"/>
  <pageMargins left="1.1023622047244095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HORARIOS</vt:lpstr>
      <vt:lpstr>MACROCICLO</vt:lpstr>
      <vt:lpstr>Sesiones (1-3)</vt:lpstr>
      <vt:lpstr>Sesiones (4-6) </vt:lpstr>
      <vt:lpstr>Sesiones (7-9)</vt:lpstr>
    </vt:vector>
  </TitlesOfParts>
  <Company>CENTRO EDU CONQUISTADORES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 Ferney Bedoya Ciro</dc:creator>
  <cp:lastModifiedBy>alexb</cp:lastModifiedBy>
  <cp:lastPrinted>2016-03-31T18:51:21Z</cp:lastPrinted>
  <dcterms:created xsi:type="dcterms:W3CDTF">2001-01-14T12:35:17Z</dcterms:created>
  <dcterms:modified xsi:type="dcterms:W3CDTF">2020-04-13T18:19:12Z</dcterms:modified>
</cp:coreProperties>
</file>