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lexb\Documents\"/>
    </mc:Choice>
  </mc:AlternateContent>
  <xr:revisionPtr revIDLastSave="0" documentId="13_ncr:1_{D0422DD9-B53E-4721-A4AA-0A750DBC76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RARIOS" sheetId="83" r:id="rId1"/>
    <sheet name="MACROCICLO" sheetId="1" r:id="rId2"/>
    <sheet name="Cronograma activ SEL UPN FEM " sheetId="8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D24" i="1"/>
  <c r="D15" i="1"/>
  <c r="D21" i="1" s="1"/>
  <c r="C15" i="1"/>
  <c r="D7" i="1"/>
  <c r="E7" i="1" s="1"/>
  <c r="F7" i="1" s="1"/>
  <c r="G7" i="1" s="1"/>
  <c r="H7" i="1" s="1"/>
  <c r="I7" i="1" s="1"/>
  <c r="D23" i="1" l="1"/>
  <c r="D19" i="1"/>
  <c r="D17" i="1"/>
  <c r="E15" i="1"/>
  <c r="E23" i="1" l="1"/>
  <c r="E21" i="1"/>
  <c r="E17" i="1"/>
  <c r="E19" i="1"/>
  <c r="C24" i="1"/>
  <c r="C23" i="1"/>
  <c r="H15" i="1"/>
  <c r="C17" i="1" l="1"/>
  <c r="C21" i="1"/>
  <c r="C19" i="1"/>
  <c r="H23" i="1"/>
  <c r="H17" i="1"/>
  <c r="H21" i="1"/>
  <c r="H19" i="1"/>
  <c r="I15" i="1" l="1"/>
  <c r="I21" i="1" l="1"/>
  <c r="I17" i="1"/>
  <c r="I23" i="1"/>
  <c r="I19" i="1"/>
  <c r="G15" i="1" l="1"/>
  <c r="F15" i="1"/>
  <c r="F23" i="1" l="1"/>
  <c r="F17" i="1"/>
  <c r="F19" i="1"/>
  <c r="F21" i="1"/>
  <c r="G17" i="1"/>
  <c r="G23" i="1"/>
  <c r="G21" i="1"/>
  <c r="G19" i="1"/>
  <c r="I26" i="1" l="1"/>
  <c r="G26" i="1"/>
  <c r="E26" i="1"/>
  <c r="C26" i="1"/>
  <c r="B27" i="1" l="1"/>
</calcChain>
</file>

<file path=xl/sharedStrings.xml><?xml version="1.0" encoding="utf-8"?>
<sst xmlns="http://schemas.openxmlformats.org/spreadsheetml/2006/main" count="199" uniqueCount="71">
  <si>
    <t>MICROCICLO</t>
  </si>
  <si>
    <t xml:space="preserve">FECHA </t>
  </si>
  <si>
    <t>MESES</t>
  </si>
  <si>
    <t>SESIONES</t>
  </si>
  <si>
    <t>MINUTOS</t>
  </si>
  <si>
    <t>VOLUMEN</t>
  </si>
  <si>
    <t>INTENSIDAD</t>
  </si>
  <si>
    <t>HORAS</t>
  </si>
  <si>
    <t>Minutos</t>
  </si>
  <si>
    <t>SUMATORIA</t>
  </si>
  <si>
    <t>VOLUMENES-INTENSIDADES</t>
  </si>
  <si>
    <t>Boryi Becerra</t>
  </si>
  <si>
    <t>ABRIL</t>
  </si>
  <si>
    <t>MAYO</t>
  </si>
  <si>
    <t>DIAS DE ENT</t>
  </si>
  <si>
    <t>13/17</t>
  </si>
  <si>
    <t>20/24</t>
  </si>
  <si>
    <t>27//01</t>
  </si>
  <si>
    <t>Resistencia intermitente</t>
  </si>
  <si>
    <t>Fuerza (ADM - Fuerza 3D)</t>
  </si>
  <si>
    <t>Cognición</t>
  </si>
  <si>
    <t>OBJETIVOS</t>
  </si>
  <si>
    <t xml:space="preserve">Coordinación </t>
  </si>
  <si>
    <t>MÉTODOS</t>
  </si>
  <si>
    <t>Iterativo</t>
  </si>
  <si>
    <t>Pliométrico</t>
  </si>
  <si>
    <t>4//8</t>
  </si>
  <si>
    <t>11//15</t>
  </si>
  <si>
    <t>18//22</t>
  </si>
  <si>
    <t>25//29</t>
  </si>
  <si>
    <t xml:space="preserve">Visualización </t>
  </si>
  <si>
    <t>Visualización</t>
  </si>
  <si>
    <t>ENTRENADOR</t>
  </si>
  <si>
    <t>DIRIGIDO A:</t>
  </si>
  <si>
    <t>GRAFICACIÓN - PARABIOSIS (CICLO EXALTACIÓN)</t>
  </si>
  <si>
    <t>RESISTENCIA INTERMITENTE</t>
  </si>
  <si>
    <t>COGNICIÓN</t>
  </si>
  <si>
    <t>COORDINACIÓN</t>
  </si>
  <si>
    <t>DIVISIÓN MINUTOS TOTALES - DIMENSIONES</t>
  </si>
  <si>
    <t>FUERZA (ADM - Fuerza 3D)</t>
  </si>
  <si>
    <t xml:space="preserve">Favorecer el desarrollo de la fuerza explosiva a partir de la estimulación de los mecanismos inhibitorios y el CEA para mejorar los índices de reactividad y la capacidad de aceleración y desaceleración. </t>
  </si>
  <si>
    <t xml:space="preserve">Irradiar la toma de decisión, a partir de acciones técnico-coordinativas que requieren la percepción visual para mejorar la atención selectiva y la concentración. </t>
  </si>
  <si>
    <t>Estimular la potencia y la capacidad de los sistemas bioenergéticos para repetir acciones explosivas, por medio de circuitos coordinativos y situacionismos que faciliten la condición técnica bajo la fatiga.</t>
  </si>
  <si>
    <t>Selección Representativa Fútbol</t>
  </si>
  <si>
    <t>FECHA</t>
  </si>
  <si>
    <t>DÍA</t>
  </si>
  <si>
    <t>LUNES</t>
  </si>
  <si>
    <t>MARTES</t>
  </si>
  <si>
    <t>MIÉRCOLES</t>
  </si>
  <si>
    <t>JUEVES</t>
  </si>
  <si>
    <t>VIERNES</t>
  </si>
  <si>
    <t>ACTIVIDAD</t>
  </si>
  <si>
    <t>SOCIALIZACIÓN PROPUESTA Y BIENVENIDA</t>
  </si>
  <si>
    <t>DIRECTOR/ES ACTIVIDAD</t>
  </si>
  <si>
    <t>Entrenamiento físico-técnico</t>
  </si>
  <si>
    <t>RUTINA (Video)</t>
  </si>
  <si>
    <t>Entrenamiento técnico-cognitivo</t>
  </si>
  <si>
    <t>Entrenamiento psicológico</t>
  </si>
  <si>
    <t>JUGADORAS</t>
  </si>
  <si>
    <t>Entrenamiento técnico</t>
  </si>
  <si>
    <t>Entrenamiento físico-cognitivo</t>
  </si>
  <si>
    <t xml:space="preserve">UNIVERSIDAD PEDAGÓGICA NACIONAL - SELECCIÓN FEMENINA </t>
  </si>
  <si>
    <t xml:space="preserve">DEPORTE </t>
  </si>
  <si>
    <t xml:space="preserve">RAMA </t>
  </si>
  <si>
    <t>DÍAS DE ENTRENAMIENTO</t>
  </si>
  <si>
    <t xml:space="preserve">HORARIOS </t>
  </si>
  <si>
    <t>Fútbol</t>
  </si>
  <si>
    <t>Femenina</t>
  </si>
  <si>
    <t>Lunes</t>
  </si>
  <si>
    <t>Miércoles</t>
  </si>
  <si>
    <t>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</si>
</sst>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7"/>
      <name val="Comic Sans MS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b/>
      <i/>
      <u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3AD17"/>
        <bgColor indexed="64"/>
      </patternFill>
    </fill>
    <fill>
      <patternFill patternType="solid">
        <fgColor rgb="FFF5801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0" borderId="0" xfId="0" applyFont="1"/>
    <xf numFmtId="0" fontId="7" fillId="6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10" borderId="4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16" fontId="7" fillId="8" borderId="35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" fillId="0" borderId="0" xfId="1"/>
    <xf numFmtId="0" fontId="13" fillId="0" borderId="13" xfId="1" applyFont="1" applyBorder="1" applyAlignment="1">
      <alignment horizontal="center"/>
    </xf>
    <xf numFmtId="14" fontId="13" fillId="0" borderId="14" xfId="1" applyNumberFormat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wrapText="1"/>
    </xf>
    <xf numFmtId="0" fontId="13" fillId="0" borderId="13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14" fontId="13" fillId="0" borderId="4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4" fontId="13" fillId="0" borderId="1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49" fontId="8" fillId="0" borderId="37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7" fontId="3" fillId="5" borderId="16" xfId="0" applyNumberFormat="1" applyFont="1" applyFill="1" applyBorder="1" applyAlignment="1">
      <alignment horizontal="center" vertical="center" wrapText="1"/>
    </xf>
    <xf numFmtId="17" fontId="3" fillId="5" borderId="17" xfId="0" applyNumberFormat="1" applyFont="1" applyFill="1" applyBorder="1" applyAlignment="1">
      <alignment horizontal="center" vertical="center" wrapText="1"/>
    </xf>
    <xf numFmtId="17" fontId="3" fillId="5" borderId="18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13" fillId="2" borderId="48" xfId="1" applyFont="1" applyFill="1" applyBorder="1" applyAlignment="1">
      <alignment horizontal="center" vertical="center"/>
    </xf>
    <xf numFmtId="0" fontId="13" fillId="2" borderId="46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18" fontId="15" fillId="0" borderId="8" xfId="0" applyNumberFormat="1" applyFont="1" applyBorder="1" applyAlignment="1">
      <alignment horizontal="left"/>
    </xf>
  </cellXfs>
  <cellStyles count="2">
    <cellStyle name="Normal" xfId="0" builtinId="0"/>
    <cellStyle name="Normal 2" xfId="1" xr:uid="{003BDC33-3BF4-4CA9-B0F0-D0BD96FBA44D}"/>
  </cellStyles>
  <dxfs count="0"/>
  <tableStyles count="0" defaultTableStyle="TableStyleMedium9" defaultPivotStyle="PivotStyleLight16"/>
  <colors>
    <mruColors>
      <color rgb="FF03AD17"/>
      <color rgb="FFFF66FF"/>
      <color rgb="FFF5801F"/>
      <color rgb="FF00FFFF"/>
      <color rgb="FF1AA907"/>
      <color rgb="FF08A823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121425434847466E-2"/>
          <c:y val="0.15326950596131891"/>
          <c:w val="0.98722686380093283"/>
          <c:h val="0.6408887025965071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F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Pt>
            <c:idx val="1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5F-4276-8AD0-41FF32EDC2B8}"/>
              </c:ext>
            </c:extLst>
          </c:dPt>
          <c:dPt>
            <c:idx val="2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45F-4276-8AD0-41FF32EDC2B8}"/>
              </c:ext>
            </c:extLst>
          </c:dPt>
          <c:dPt>
            <c:idx val="3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5F-4276-8AD0-41FF32EDC2B8}"/>
              </c:ext>
            </c:extLst>
          </c:dPt>
          <c:dPt>
            <c:idx val="4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45F-4276-8AD0-41FF32EDC2B8}"/>
              </c:ext>
            </c:extLst>
          </c:dPt>
          <c:dPt>
            <c:idx val="5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5F-4276-8AD0-41FF32EDC2B8}"/>
              </c:ext>
            </c:extLst>
          </c:dPt>
          <c:dPt>
            <c:idx val="6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5F-4276-8AD0-41FF32EDC2B8}"/>
              </c:ext>
            </c:extLst>
          </c:dPt>
          <c:cat>
            <c:numRef>
              <c:f>MACROCICLO!$C$7:$I$7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MACROCICLO!$C$29:$I$29</c:f>
              <c:numCache>
                <c:formatCode>General</c:formatCode>
                <c:ptCount val="7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75</c:v>
                </c:pt>
                <c:pt idx="4">
                  <c:v>70</c:v>
                </c:pt>
                <c:pt idx="5">
                  <c:v>70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F-4D20-9574-DFD924AB6724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MACROCICLO!$C$7:$I$7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MACROCICLO!$C$30:$I$30</c:f>
              <c:numCache>
                <c:formatCode>General</c:formatCode>
                <c:ptCount val="7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76</c:v>
                </c:pt>
                <c:pt idx="4">
                  <c:v>92</c:v>
                </c:pt>
                <c:pt idx="5">
                  <c:v>84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F-4D20-9574-DFD924AB6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5019232"/>
        <c:axId val="-369986192"/>
      </c:lineChart>
      <c:catAx>
        <c:axId val="-64501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-36998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9986192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-6450192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000000000000022" r="0.75000000000000022" t="1" header="0" footer="0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18318</xdr:colOff>
      <xdr:row>31</xdr:row>
      <xdr:rowOff>27477</xdr:rowOff>
    </xdr:from>
    <xdr:to>
      <xdr:col>8</xdr:col>
      <xdr:colOff>1333501</xdr:colOff>
      <xdr:row>36</xdr:row>
      <xdr:rowOff>1276350</xdr:rowOff>
    </xdr:to>
    <xdr:graphicFrame macro="">
      <xdr:nvGraphicFramePr>
        <xdr:cNvPr id="1150" name="Chart 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F9B9-E0F7-4733-B74F-932FC8D21713}">
  <dimension ref="B2:C8"/>
  <sheetViews>
    <sheetView tabSelected="1" workbookViewId="0">
      <selection activeCell="C15" sqref="C15"/>
    </sheetView>
  </sheetViews>
  <sheetFormatPr baseColWidth="10" defaultRowHeight="12.75" x14ac:dyDescent="0.2"/>
  <cols>
    <col min="2" max="2" width="42" customWidth="1"/>
    <col min="3" max="3" width="32.7109375" customWidth="1"/>
  </cols>
  <sheetData>
    <row r="2" spans="2:3" ht="13.5" thickBot="1" x14ac:dyDescent="0.25"/>
    <row r="3" spans="2:3" ht="20.25" x14ac:dyDescent="0.3">
      <c r="B3" s="177" t="s">
        <v>62</v>
      </c>
      <c r="C3" s="178" t="s">
        <v>66</v>
      </c>
    </row>
    <row r="4" spans="2:3" ht="20.25" x14ac:dyDescent="0.3">
      <c r="B4" s="179" t="s">
        <v>63</v>
      </c>
      <c r="C4" s="180" t="s">
        <v>67</v>
      </c>
    </row>
    <row r="5" spans="2:3" ht="20.25" x14ac:dyDescent="0.3">
      <c r="B5" s="181" t="s">
        <v>64</v>
      </c>
      <c r="C5" s="180" t="s">
        <v>68</v>
      </c>
    </row>
    <row r="6" spans="2:3" ht="20.25" x14ac:dyDescent="0.3">
      <c r="B6" s="181"/>
      <c r="C6" s="180" t="s">
        <v>69</v>
      </c>
    </row>
    <row r="7" spans="2:3" ht="20.25" x14ac:dyDescent="0.3">
      <c r="B7" s="181"/>
      <c r="C7" s="180" t="s">
        <v>70</v>
      </c>
    </row>
    <row r="8" spans="2:3" ht="21" thickBot="1" x14ac:dyDescent="0.35">
      <c r="B8" s="182" t="s">
        <v>65</v>
      </c>
      <c r="C8" s="183">
        <v>0.75</v>
      </c>
    </row>
  </sheetData>
  <mergeCells count="1"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zoomScaleNormal="100" zoomScaleSheetLayoutView="90" workbookViewId="0">
      <selection activeCell="L11" sqref="L11"/>
    </sheetView>
  </sheetViews>
  <sheetFormatPr baseColWidth="10" defaultRowHeight="12.75" x14ac:dyDescent="0.2"/>
  <cols>
    <col min="1" max="1" width="2.5703125" customWidth="1"/>
    <col min="2" max="2" width="21.85546875" customWidth="1"/>
    <col min="3" max="9" width="20.7109375" customWidth="1"/>
    <col min="10" max="13" width="4.7109375" customWidth="1"/>
  </cols>
  <sheetData>
    <row r="1" spans="2:9" ht="13.5" thickBot="1" x14ac:dyDescent="0.25"/>
    <row r="2" spans="2:9" ht="18.75" customHeight="1" thickBot="1" x14ac:dyDescent="0.25">
      <c r="B2" s="147" t="s">
        <v>61</v>
      </c>
      <c r="C2" s="148"/>
      <c r="D2" s="148"/>
      <c r="E2" s="148"/>
      <c r="F2" s="148"/>
      <c r="G2" s="148"/>
      <c r="H2" s="148"/>
      <c r="I2" s="149"/>
    </row>
    <row r="3" spans="2:9" s="1" customFormat="1" ht="13.5" customHeight="1" x14ac:dyDescent="0.15">
      <c r="B3" s="168" t="s">
        <v>21</v>
      </c>
      <c r="C3" s="156" t="s">
        <v>40</v>
      </c>
      <c r="D3" s="157"/>
      <c r="E3" s="157"/>
      <c r="F3" s="157"/>
      <c r="G3" s="157"/>
      <c r="H3" s="157"/>
      <c r="I3" s="158"/>
    </row>
    <row r="4" spans="2:9" s="1" customFormat="1" ht="13.5" customHeight="1" x14ac:dyDescent="0.15">
      <c r="B4" s="169"/>
      <c r="C4" s="132" t="s">
        <v>41</v>
      </c>
      <c r="D4" s="133"/>
      <c r="E4" s="133"/>
      <c r="F4" s="133"/>
      <c r="G4" s="133"/>
      <c r="H4" s="133"/>
      <c r="I4" s="134"/>
    </row>
    <row r="5" spans="2:9" s="1" customFormat="1" ht="13.5" customHeight="1" thickBot="1" x14ac:dyDescent="0.2">
      <c r="B5" s="170"/>
      <c r="C5" s="135" t="s">
        <v>42</v>
      </c>
      <c r="D5" s="136"/>
      <c r="E5" s="136"/>
      <c r="F5" s="136"/>
      <c r="G5" s="136"/>
      <c r="H5" s="136"/>
      <c r="I5" s="137"/>
    </row>
    <row r="6" spans="2:9" ht="13.5" thickBot="1" x14ac:dyDescent="0.25">
      <c r="B6" s="8" t="s">
        <v>2</v>
      </c>
      <c r="C6" s="153" t="s">
        <v>12</v>
      </c>
      <c r="D6" s="154"/>
      <c r="E6" s="155"/>
      <c r="F6" s="150" t="s">
        <v>13</v>
      </c>
      <c r="G6" s="151"/>
      <c r="H6" s="151"/>
      <c r="I6" s="152"/>
    </row>
    <row r="7" spans="2:9" ht="13.5" thickBot="1" x14ac:dyDescent="0.25">
      <c r="B7" s="8" t="s">
        <v>0</v>
      </c>
      <c r="C7" s="90">
        <v>1</v>
      </c>
      <c r="D7" s="91">
        <f>C7+1</f>
        <v>2</v>
      </c>
      <c r="E7" s="92">
        <f t="shared" ref="E7:I7" si="0">D7+1</f>
        <v>3</v>
      </c>
      <c r="F7" s="3">
        <f t="shared" si="0"/>
        <v>4</v>
      </c>
      <c r="G7" s="4">
        <f t="shared" si="0"/>
        <v>5</v>
      </c>
      <c r="H7" s="4">
        <f t="shared" si="0"/>
        <v>6</v>
      </c>
      <c r="I7" s="5">
        <f t="shared" si="0"/>
        <v>7</v>
      </c>
    </row>
    <row r="8" spans="2:9" ht="14.25" customHeight="1" thickBot="1" x14ac:dyDescent="0.25">
      <c r="B8" s="8" t="s">
        <v>1</v>
      </c>
      <c r="C8" s="84" t="s">
        <v>15</v>
      </c>
      <c r="D8" s="85" t="s">
        <v>16</v>
      </c>
      <c r="E8" s="86" t="s">
        <v>17</v>
      </c>
      <c r="F8" s="87" t="s">
        <v>26</v>
      </c>
      <c r="G8" s="88" t="s">
        <v>27</v>
      </c>
      <c r="H8" s="88" t="s">
        <v>28</v>
      </c>
      <c r="I8" s="89" t="s">
        <v>29</v>
      </c>
    </row>
    <row r="9" spans="2:9" s="1" customFormat="1" ht="13.5" customHeight="1" x14ac:dyDescent="0.15">
      <c r="B9" s="165" t="s">
        <v>23</v>
      </c>
      <c r="C9" s="75" t="s">
        <v>25</v>
      </c>
      <c r="D9" s="76" t="s">
        <v>25</v>
      </c>
      <c r="E9" s="77" t="s">
        <v>25</v>
      </c>
      <c r="F9" s="78" t="s">
        <v>25</v>
      </c>
      <c r="G9" s="79" t="s">
        <v>25</v>
      </c>
      <c r="H9" s="79" t="s">
        <v>25</v>
      </c>
      <c r="I9" s="80" t="s">
        <v>25</v>
      </c>
    </row>
    <row r="10" spans="2:9" s="1" customFormat="1" ht="13.5" customHeight="1" x14ac:dyDescent="0.15">
      <c r="B10" s="166"/>
      <c r="C10" s="14" t="s">
        <v>30</v>
      </c>
      <c r="D10" s="15" t="s">
        <v>31</v>
      </c>
      <c r="E10" s="26" t="s">
        <v>31</v>
      </c>
      <c r="F10" s="12" t="s">
        <v>30</v>
      </c>
      <c r="G10" s="13" t="s">
        <v>31</v>
      </c>
      <c r="H10" s="13" t="s">
        <v>31</v>
      </c>
      <c r="I10" s="27" t="s">
        <v>31</v>
      </c>
    </row>
    <row r="11" spans="2:9" s="1" customFormat="1" ht="13.5" customHeight="1" thickBot="1" x14ac:dyDescent="0.2">
      <c r="B11" s="167"/>
      <c r="C11" s="81" t="s">
        <v>24</v>
      </c>
      <c r="D11" s="82" t="s">
        <v>24</v>
      </c>
      <c r="E11" s="83" t="s">
        <v>24</v>
      </c>
      <c r="F11" s="28" t="s">
        <v>24</v>
      </c>
      <c r="G11" s="29" t="s">
        <v>24</v>
      </c>
      <c r="H11" s="29" t="s">
        <v>24</v>
      </c>
      <c r="I11" s="30" t="s">
        <v>24</v>
      </c>
    </row>
    <row r="12" spans="2:9" ht="13.5" customHeight="1" thickBot="1" x14ac:dyDescent="0.25">
      <c r="B12" s="8" t="s">
        <v>14</v>
      </c>
      <c r="C12" s="63">
        <v>3</v>
      </c>
      <c r="D12" s="64">
        <v>3</v>
      </c>
      <c r="E12" s="65">
        <v>3</v>
      </c>
      <c r="F12" s="66">
        <v>4</v>
      </c>
      <c r="G12" s="67">
        <v>3</v>
      </c>
      <c r="H12" s="67">
        <v>4</v>
      </c>
      <c r="I12" s="68">
        <v>3</v>
      </c>
    </row>
    <row r="13" spans="2:9" ht="13.5" customHeight="1" thickBot="1" x14ac:dyDescent="0.25">
      <c r="B13" s="9" t="s">
        <v>3</v>
      </c>
      <c r="C13" s="54">
        <v>3</v>
      </c>
      <c r="D13" s="55">
        <v>3</v>
      </c>
      <c r="E13" s="56">
        <v>3</v>
      </c>
      <c r="F13" s="57">
        <v>3</v>
      </c>
      <c r="G13" s="58">
        <v>3</v>
      </c>
      <c r="H13" s="58">
        <v>3</v>
      </c>
      <c r="I13" s="59">
        <v>3</v>
      </c>
    </row>
    <row r="14" spans="2:9" ht="13.5" customHeight="1" thickBot="1" x14ac:dyDescent="0.25">
      <c r="B14" s="16" t="s">
        <v>7</v>
      </c>
      <c r="C14" s="69">
        <v>6</v>
      </c>
      <c r="D14" s="70">
        <v>6</v>
      </c>
      <c r="E14" s="71">
        <v>6</v>
      </c>
      <c r="F14" s="72">
        <v>8</v>
      </c>
      <c r="G14" s="73">
        <v>6</v>
      </c>
      <c r="H14" s="73">
        <v>8</v>
      </c>
      <c r="I14" s="74">
        <v>6</v>
      </c>
    </row>
    <row r="15" spans="2:9" ht="13.5" customHeight="1" thickBot="1" x14ac:dyDescent="0.25">
      <c r="B15" s="2" t="s">
        <v>4</v>
      </c>
      <c r="C15" s="60">
        <f>PRODUCT(C14,60)</f>
        <v>360</v>
      </c>
      <c r="D15" s="61">
        <f>PRODUCT(D14,60)</f>
        <v>360</v>
      </c>
      <c r="E15" s="62">
        <f>PRODUCT(E14,60)</f>
        <v>360</v>
      </c>
      <c r="F15" s="60">
        <f>PRODUCT(F14,60)</f>
        <v>480</v>
      </c>
      <c r="G15" s="61">
        <f t="shared" ref="G15:I15" si="1">PRODUCT(G14,60)</f>
        <v>360</v>
      </c>
      <c r="H15" s="61">
        <f t="shared" ref="H15" si="2">PRODUCT(H14,60)</f>
        <v>480</v>
      </c>
      <c r="I15" s="62">
        <f t="shared" si="1"/>
        <v>360</v>
      </c>
    </row>
    <row r="16" spans="2:9" s="1" customFormat="1" ht="13.5" customHeight="1" x14ac:dyDescent="0.15">
      <c r="B16" s="17" t="s">
        <v>19</v>
      </c>
      <c r="C16" s="98">
        <v>40</v>
      </c>
      <c r="D16" s="99">
        <v>45</v>
      </c>
      <c r="E16" s="100">
        <v>40</v>
      </c>
      <c r="F16" s="98">
        <v>45</v>
      </c>
      <c r="G16" s="99">
        <v>50</v>
      </c>
      <c r="H16" s="99">
        <v>45</v>
      </c>
      <c r="I16" s="100">
        <v>50</v>
      </c>
    </row>
    <row r="17" spans="2:9" s="1" customFormat="1" ht="13.5" customHeight="1" thickBot="1" x14ac:dyDescent="0.2">
      <c r="B17" s="18" t="s">
        <v>8</v>
      </c>
      <c r="C17" s="47">
        <f>ROUND(PRODUCT(C16,C15)/100,2)</f>
        <v>144</v>
      </c>
      <c r="D17" s="48">
        <f t="shared" ref="D17:E17" si="3">ROUND(PRODUCT(D16,D15)/100,2)</f>
        <v>162</v>
      </c>
      <c r="E17" s="49">
        <f t="shared" si="3"/>
        <v>144</v>
      </c>
      <c r="F17" s="47">
        <f>ROUND(PRODUCT(F16,F15)/100,2)</f>
        <v>216</v>
      </c>
      <c r="G17" s="48">
        <f t="shared" ref="G17:I17" si="4">ROUND(PRODUCT(G16,G15)/100,2)</f>
        <v>180</v>
      </c>
      <c r="H17" s="48">
        <f t="shared" ref="H17" si="5">ROUND(PRODUCT(H16,H15)/100,2)</f>
        <v>216</v>
      </c>
      <c r="I17" s="49">
        <f t="shared" si="4"/>
        <v>180</v>
      </c>
    </row>
    <row r="18" spans="2:9" s="1" customFormat="1" ht="13.5" customHeight="1" x14ac:dyDescent="0.15">
      <c r="B18" s="11" t="s">
        <v>18</v>
      </c>
      <c r="C18" s="101">
        <v>25</v>
      </c>
      <c r="D18" s="102">
        <v>25</v>
      </c>
      <c r="E18" s="103">
        <v>30</v>
      </c>
      <c r="F18" s="101">
        <v>25</v>
      </c>
      <c r="G18" s="102">
        <v>25</v>
      </c>
      <c r="H18" s="102">
        <v>30</v>
      </c>
      <c r="I18" s="103">
        <v>25</v>
      </c>
    </row>
    <row r="19" spans="2:9" s="1" customFormat="1" ht="13.5" customHeight="1" thickBot="1" x14ac:dyDescent="0.2">
      <c r="B19" s="10" t="s">
        <v>8</v>
      </c>
      <c r="C19" s="6">
        <f>ROUND(PRODUCT(C18,C15)/100,2)</f>
        <v>90</v>
      </c>
      <c r="D19" s="7">
        <f>ROUND(PRODUCT(D18,D15)/100,2)</f>
        <v>90</v>
      </c>
      <c r="E19" s="50">
        <f>ROUND(PRODUCT(E18,E15)/100,2)</f>
        <v>108</v>
      </c>
      <c r="F19" s="6">
        <f>ROUND(PRODUCT(F18,F15)/100,2)</f>
        <v>120</v>
      </c>
      <c r="G19" s="7">
        <f t="shared" ref="G19:I19" si="6">ROUND(PRODUCT(G18,G15)/100,2)</f>
        <v>90</v>
      </c>
      <c r="H19" s="7">
        <f t="shared" ref="H19" si="7">ROUND(PRODUCT(H18,H15)/100,2)</f>
        <v>144</v>
      </c>
      <c r="I19" s="50">
        <f t="shared" si="6"/>
        <v>90</v>
      </c>
    </row>
    <row r="20" spans="2:9" s="1" customFormat="1" ht="13.5" customHeight="1" x14ac:dyDescent="0.15">
      <c r="B20" s="93" t="s">
        <v>20</v>
      </c>
      <c r="C20" s="104">
        <v>20</v>
      </c>
      <c r="D20" s="105">
        <v>20</v>
      </c>
      <c r="E20" s="106">
        <v>15</v>
      </c>
      <c r="F20" s="104">
        <v>15</v>
      </c>
      <c r="G20" s="105">
        <v>15</v>
      </c>
      <c r="H20" s="105">
        <v>10</v>
      </c>
      <c r="I20" s="106">
        <v>15</v>
      </c>
    </row>
    <row r="21" spans="2:9" s="1" customFormat="1" ht="13.5" customHeight="1" thickBot="1" x14ac:dyDescent="0.2">
      <c r="B21" s="94" t="s">
        <v>8</v>
      </c>
      <c r="C21" s="95">
        <f>ROUND(PRODUCT(C20,C15)/100,2)</f>
        <v>72</v>
      </c>
      <c r="D21" s="96">
        <f t="shared" ref="D21:E21" si="8">ROUND(PRODUCT(D20,D15)/100,2)</f>
        <v>72</v>
      </c>
      <c r="E21" s="97">
        <f t="shared" si="8"/>
        <v>54</v>
      </c>
      <c r="F21" s="95">
        <f>ROUND(PRODUCT(F20,F15)/100,2)</f>
        <v>72</v>
      </c>
      <c r="G21" s="96">
        <f t="shared" ref="G21:I21" si="9">ROUND(PRODUCT(G20,G15)/100,2)</f>
        <v>54</v>
      </c>
      <c r="H21" s="96">
        <f t="shared" ref="H21" si="10">ROUND(PRODUCT(H20,H15)/100,2)</f>
        <v>48</v>
      </c>
      <c r="I21" s="97">
        <f t="shared" si="9"/>
        <v>54</v>
      </c>
    </row>
    <row r="22" spans="2:9" s="1" customFormat="1" ht="13.5" customHeight="1" x14ac:dyDescent="0.15">
      <c r="B22" s="19" t="s">
        <v>22</v>
      </c>
      <c r="C22" s="107">
        <v>15</v>
      </c>
      <c r="D22" s="108">
        <v>10</v>
      </c>
      <c r="E22" s="109">
        <v>15</v>
      </c>
      <c r="F22" s="107">
        <v>15</v>
      </c>
      <c r="G22" s="108">
        <v>10</v>
      </c>
      <c r="H22" s="108">
        <v>15</v>
      </c>
      <c r="I22" s="109">
        <v>10</v>
      </c>
    </row>
    <row r="23" spans="2:9" s="1" customFormat="1" ht="13.5" customHeight="1" thickBot="1" x14ac:dyDescent="0.2">
      <c r="B23" s="24" t="s">
        <v>8</v>
      </c>
      <c r="C23" s="51">
        <f>ROUND(PRODUCT(C22,C15)/100,2)</f>
        <v>54</v>
      </c>
      <c r="D23" s="52">
        <f>ROUND(PRODUCT(D22,D15)/100,2)</f>
        <v>36</v>
      </c>
      <c r="E23" s="53">
        <f>ROUND(PRODUCT(E22,E15)/100,2)</f>
        <v>54</v>
      </c>
      <c r="F23" s="51">
        <f>ROUND(PRODUCT(F22,F15)/100,2)</f>
        <v>72</v>
      </c>
      <c r="G23" s="52">
        <f t="shared" ref="G23:I23" si="11">ROUND(PRODUCT(G22,G15)/100,2)</f>
        <v>36</v>
      </c>
      <c r="H23" s="52">
        <f t="shared" ref="H23" si="12">ROUND(PRODUCT(H22,H15)/100,2)</f>
        <v>72</v>
      </c>
      <c r="I23" s="53">
        <f t="shared" si="11"/>
        <v>36</v>
      </c>
    </row>
    <row r="24" spans="2:9" s="1" customFormat="1" ht="13.5" customHeight="1" thickBot="1" x14ac:dyDescent="0.2">
      <c r="B24" s="20" t="s">
        <v>9</v>
      </c>
      <c r="C24" s="21">
        <f>SUM(C16,C18,C20,C22)</f>
        <v>100</v>
      </c>
      <c r="D24" s="22">
        <f>SUM(D16,D18,D20,D22)</f>
        <v>100</v>
      </c>
      <c r="E24" s="23">
        <f t="shared" ref="E24:I24" si="13">SUM(E16,E18,E20,E22)</f>
        <v>100</v>
      </c>
      <c r="F24" s="25">
        <f t="shared" si="13"/>
        <v>100</v>
      </c>
      <c r="G24" s="22">
        <f t="shared" si="13"/>
        <v>100</v>
      </c>
      <c r="H24" s="22">
        <f t="shared" si="13"/>
        <v>100</v>
      </c>
      <c r="I24" s="23">
        <f t="shared" si="13"/>
        <v>100</v>
      </c>
    </row>
    <row r="25" spans="2:9" ht="16.5" thickBot="1" x14ac:dyDescent="0.25">
      <c r="B25" s="162" t="s">
        <v>38</v>
      </c>
      <c r="C25" s="163"/>
      <c r="D25" s="163"/>
      <c r="E25" s="163"/>
      <c r="F25" s="163"/>
      <c r="G25" s="163"/>
      <c r="H25" s="163"/>
      <c r="I25" s="164"/>
    </row>
    <row r="26" spans="2:9" ht="30.75" customHeight="1" thickBot="1" x14ac:dyDescent="0.25">
      <c r="B26" s="38" t="s">
        <v>39</v>
      </c>
      <c r="C26" s="32">
        <f>SUM(C17:I17)</f>
        <v>1242</v>
      </c>
      <c r="D26" s="33" t="s">
        <v>35</v>
      </c>
      <c r="E26" s="34">
        <f>SUM(C19:I19)</f>
        <v>732</v>
      </c>
      <c r="F26" s="36" t="s">
        <v>36</v>
      </c>
      <c r="G26" s="37">
        <f>SUM(C21:I21)</f>
        <v>426</v>
      </c>
      <c r="H26" s="35" t="s">
        <v>37</v>
      </c>
      <c r="I26" s="31">
        <f>SUM(C23:I23)</f>
        <v>360</v>
      </c>
    </row>
    <row r="27" spans="2:9" ht="18.75" customHeight="1" thickBot="1" x14ac:dyDescent="0.25">
      <c r="B27" s="129">
        <f>SUM(C26+E26+G26+I26)</f>
        <v>2760</v>
      </c>
      <c r="C27" s="130"/>
      <c r="D27" s="130"/>
      <c r="E27" s="130"/>
      <c r="F27" s="130"/>
      <c r="G27" s="130"/>
      <c r="H27" s="130"/>
      <c r="I27" s="131"/>
    </row>
    <row r="28" spans="2:9" ht="16.5" customHeight="1" thickBot="1" x14ac:dyDescent="0.25">
      <c r="B28" s="159" t="s">
        <v>10</v>
      </c>
      <c r="C28" s="160"/>
      <c r="D28" s="160"/>
      <c r="E28" s="160"/>
      <c r="F28" s="160"/>
      <c r="G28" s="160"/>
      <c r="H28" s="160"/>
      <c r="I28" s="161"/>
    </row>
    <row r="29" spans="2:9" ht="13.5" customHeight="1" x14ac:dyDescent="0.2">
      <c r="B29" s="45" t="s">
        <v>5</v>
      </c>
      <c r="C29" s="39">
        <v>50</v>
      </c>
      <c r="D29" s="39">
        <v>55</v>
      </c>
      <c r="E29" s="39">
        <v>60</v>
      </c>
      <c r="F29" s="40">
        <v>75</v>
      </c>
      <c r="G29" s="40">
        <v>70</v>
      </c>
      <c r="H29" s="40">
        <v>70</v>
      </c>
      <c r="I29" s="41">
        <v>75</v>
      </c>
    </row>
    <row r="30" spans="2:9" ht="14.25" customHeight="1" thickBot="1" x14ac:dyDescent="0.25">
      <c r="B30" s="46" t="s">
        <v>6</v>
      </c>
      <c r="C30" s="42">
        <v>74</v>
      </c>
      <c r="D30" s="42">
        <v>74</v>
      </c>
      <c r="E30" s="42">
        <v>80</v>
      </c>
      <c r="F30" s="43">
        <v>76</v>
      </c>
      <c r="G30" s="43">
        <v>92</v>
      </c>
      <c r="H30" s="43">
        <v>84</v>
      </c>
      <c r="I30" s="44">
        <v>86</v>
      </c>
    </row>
    <row r="31" spans="2:9" ht="15.75" customHeight="1" thickBot="1" x14ac:dyDescent="0.25">
      <c r="B31" s="144" t="s">
        <v>34</v>
      </c>
      <c r="C31" s="145"/>
      <c r="D31" s="145"/>
      <c r="E31" s="145"/>
      <c r="F31" s="145"/>
      <c r="G31" s="145"/>
      <c r="H31" s="145"/>
      <c r="I31" s="146"/>
    </row>
    <row r="32" spans="2:9" x14ac:dyDescent="0.2">
      <c r="B32" s="138"/>
      <c r="C32" s="139"/>
      <c r="D32" s="139"/>
      <c r="E32" s="139"/>
      <c r="F32" s="139"/>
      <c r="G32" s="139"/>
      <c r="H32" s="139"/>
      <c r="I32" s="140"/>
    </row>
    <row r="33" spans="2:9" x14ac:dyDescent="0.2">
      <c r="B33" s="141"/>
      <c r="C33" s="142"/>
      <c r="D33" s="142"/>
      <c r="E33" s="142"/>
      <c r="F33" s="142"/>
      <c r="G33" s="142"/>
      <c r="H33" s="142"/>
      <c r="I33" s="143"/>
    </row>
    <row r="34" spans="2:9" x14ac:dyDescent="0.2">
      <c r="B34" s="141"/>
      <c r="C34" s="142"/>
      <c r="D34" s="142"/>
      <c r="E34" s="142"/>
      <c r="F34" s="142"/>
      <c r="G34" s="142"/>
      <c r="H34" s="142"/>
      <c r="I34" s="143"/>
    </row>
    <row r="35" spans="2:9" x14ac:dyDescent="0.2">
      <c r="B35" s="141"/>
      <c r="C35" s="142"/>
      <c r="D35" s="142"/>
      <c r="E35" s="142"/>
      <c r="F35" s="142"/>
      <c r="G35" s="142"/>
      <c r="H35" s="142"/>
      <c r="I35" s="143"/>
    </row>
    <row r="36" spans="2:9" ht="12.75" customHeight="1" x14ac:dyDescent="0.2">
      <c r="B36" s="141"/>
      <c r="C36" s="142"/>
      <c r="D36" s="142"/>
      <c r="E36" s="142"/>
      <c r="F36" s="142"/>
      <c r="G36" s="142"/>
      <c r="H36" s="142"/>
      <c r="I36" s="143"/>
    </row>
    <row r="37" spans="2:9" ht="104.25" customHeight="1" thickBot="1" x14ac:dyDescent="0.25">
      <c r="B37" s="141"/>
      <c r="C37" s="142"/>
      <c r="D37" s="142"/>
      <c r="E37" s="142"/>
      <c r="F37" s="142"/>
      <c r="G37" s="142"/>
      <c r="H37" s="142"/>
      <c r="I37" s="143"/>
    </row>
    <row r="38" spans="2:9" ht="24.75" customHeight="1" thickBot="1" x14ac:dyDescent="0.25">
      <c r="B38" s="127" t="s">
        <v>32</v>
      </c>
      <c r="C38" s="128"/>
      <c r="D38" s="127" t="s">
        <v>11</v>
      </c>
      <c r="E38" s="128"/>
      <c r="F38" s="127" t="s">
        <v>33</v>
      </c>
      <c r="G38" s="128"/>
      <c r="H38" s="127" t="s">
        <v>43</v>
      </c>
      <c r="I38" s="128"/>
    </row>
  </sheetData>
  <mergeCells count="17">
    <mergeCell ref="B2:I2"/>
    <mergeCell ref="F6:I6"/>
    <mergeCell ref="C6:E6"/>
    <mergeCell ref="C3:I3"/>
    <mergeCell ref="B28:I28"/>
    <mergeCell ref="B25:I25"/>
    <mergeCell ref="B9:B11"/>
    <mergeCell ref="B3:B5"/>
    <mergeCell ref="B38:C38"/>
    <mergeCell ref="F38:G38"/>
    <mergeCell ref="B27:I27"/>
    <mergeCell ref="C4:I4"/>
    <mergeCell ref="C5:I5"/>
    <mergeCell ref="H38:I38"/>
    <mergeCell ref="D38:E38"/>
    <mergeCell ref="B32:I37"/>
    <mergeCell ref="B31:I31"/>
  </mergeCells>
  <phoneticPr fontId="0" type="noConversion"/>
  <printOptions horizontalCentered="1" verticalCentered="1"/>
  <pageMargins left="0.87" right="0.56000000000000005" top="0.39370078740157483" bottom="0.39370078740157483" header="0" footer="0"/>
  <pageSetup scale="9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B8A0-66BE-471F-A47D-37555A9DC45C}">
  <dimension ref="B1:G29"/>
  <sheetViews>
    <sheetView zoomScale="90" zoomScaleNormal="90" workbookViewId="0">
      <selection activeCell="K28" sqref="K28"/>
    </sheetView>
  </sheetViews>
  <sheetFormatPr baseColWidth="10" defaultRowHeight="15" x14ac:dyDescent="0.25"/>
  <cols>
    <col min="1" max="1" width="6.5703125" style="110" customWidth="1"/>
    <col min="2" max="2" width="16" style="110" customWidth="1"/>
    <col min="3" max="7" width="20.28515625" style="110" customWidth="1"/>
    <col min="8" max="16384" width="11.42578125" style="110"/>
  </cols>
  <sheetData>
    <row r="1" spans="2:7" ht="15.75" thickBot="1" x14ac:dyDescent="0.3"/>
    <row r="2" spans="2:7" x14ac:dyDescent="0.25">
      <c r="B2" s="111" t="s">
        <v>44</v>
      </c>
      <c r="C2" s="112">
        <v>43934</v>
      </c>
      <c r="D2" s="112">
        <v>43935</v>
      </c>
      <c r="E2" s="112">
        <v>43936</v>
      </c>
      <c r="F2" s="112">
        <v>43937</v>
      </c>
      <c r="G2" s="112">
        <v>43938</v>
      </c>
    </row>
    <row r="3" spans="2:7" x14ac:dyDescent="0.25">
      <c r="B3" s="113" t="s">
        <v>45</v>
      </c>
      <c r="C3" s="114" t="s">
        <v>46</v>
      </c>
      <c r="D3" s="114" t="s">
        <v>47</v>
      </c>
      <c r="E3" s="114" t="s">
        <v>48</v>
      </c>
      <c r="F3" s="114" t="s">
        <v>49</v>
      </c>
      <c r="G3" s="114" t="s">
        <v>50</v>
      </c>
    </row>
    <row r="4" spans="2:7" ht="29.25" customHeight="1" x14ac:dyDescent="0.25">
      <c r="B4" s="115" t="s">
        <v>51</v>
      </c>
      <c r="C4" s="171" t="s">
        <v>52</v>
      </c>
      <c r="D4" s="172"/>
      <c r="E4" s="172"/>
      <c r="F4" s="172"/>
      <c r="G4" s="173"/>
    </row>
    <row r="5" spans="2:7" ht="27" thickBot="1" x14ac:dyDescent="0.3">
      <c r="B5" s="116" t="s">
        <v>53</v>
      </c>
      <c r="C5" s="174" t="s">
        <v>11</v>
      </c>
      <c r="D5" s="175"/>
      <c r="E5" s="175"/>
      <c r="F5" s="175"/>
      <c r="G5" s="176"/>
    </row>
    <row r="6" spans="2:7" x14ac:dyDescent="0.25">
      <c r="B6" s="117" t="s">
        <v>44</v>
      </c>
      <c r="C6" s="112">
        <v>43941</v>
      </c>
      <c r="D6" s="112">
        <v>43942</v>
      </c>
      <c r="E6" s="112">
        <v>43943</v>
      </c>
      <c r="F6" s="112">
        <v>43944</v>
      </c>
      <c r="G6" s="112">
        <v>43945</v>
      </c>
    </row>
    <row r="7" spans="2:7" x14ac:dyDescent="0.25">
      <c r="B7" s="115" t="s">
        <v>45</v>
      </c>
      <c r="C7" s="114" t="s">
        <v>46</v>
      </c>
      <c r="D7" s="114" t="s">
        <v>47</v>
      </c>
      <c r="E7" s="114" t="s">
        <v>48</v>
      </c>
      <c r="F7" s="114" t="s">
        <v>49</v>
      </c>
      <c r="G7" s="114" t="s">
        <v>50</v>
      </c>
    </row>
    <row r="8" spans="2:7" ht="27.75" customHeight="1" x14ac:dyDescent="0.25">
      <c r="B8" s="115" t="s">
        <v>51</v>
      </c>
      <c r="C8" s="118" t="s">
        <v>54</v>
      </c>
      <c r="D8" s="119" t="s">
        <v>55</v>
      </c>
      <c r="E8" s="118" t="s">
        <v>56</v>
      </c>
      <c r="F8" s="119" t="s">
        <v>55</v>
      </c>
      <c r="G8" s="118" t="s">
        <v>57</v>
      </c>
    </row>
    <row r="9" spans="2:7" ht="26.25" thickBot="1" x14ac:dyDescent="0.3">
      <c r="B9" s="120" t="s">
        <v>53</v>
      </c>
      <c r="C9" s="121" t="s">
        <v>11</v>
      </c>
      <c r="D9" s="122" t="s">
        <v>58</v>
      </c>
      <c r="E9" s="121" t="s">
        <v>11</v>
      </c>
      <c r="F9" s="122" t="s">
        <v>58</v>
      </c>
      <c r="G9" s="121" t="s">
        <v>11</v>
      </c>
    </row>
    <row r="10" spans="2:7" x14ac:dyDescent="0.25">
      <c r="B10" s="123" t="s">
        <v>44</v>
      </c>
      <c r="C10" s="124">
        <v>43948</v>
      </c>
      <c r="D10" s="124">
        <v>43949</v>
      </c>
      <c r="E10" s="124">
        <v>43950</v>
      </c>
      <c r="F10" s="124">
        <v>43951</v>
      </c>
      <c r="G10" s="124">
        <v>43952</v>
      </c>
    </row>
    <row r="11" spans="2:7" x14ac:dyDescent="0.25">
      <c r="B11" s="115" t="s">
        <v>45</v>
      </c>
      <c r="C11" s="125" t="s">
        <v>46</v>
      </c>
      <c r="D11" s="125" t="s">
        <v>47</v>
      </c>
      <c r="E11" s="125" t="s">
        <v>48</v>
      </c>
      <c r="F11" s="125" t="s">
        <v>49</v>
      </c>
      <c r="G11" s="125" t="s">
        <v>50</v>
      </c>
    </row>
    <row r="12" spans="2:7" ht="25.5" x14ac:dyDescent="0.25">
      <c r="B12" s="115" t="s">
        <v>51</v>
      </c>
      <c r="C12" s="118" t="s">
        <v>54</v>
      </c>
      <c r="D12" s="119" t="s">
        <v>55</v>
      </c>
      <c r="E12" s="118" t="s">
        <v>56</v>
      </c>
      <c r="F12" s="119" t="s">
        <v>55</v>
      </c>
      <c r="G12" s="118" t="s">
        <v>59</v>
      </c>
    </row>
    <row r="13" spans="2:7" ht="26.25" thickBot="1" x14ac:dyDescent="0.3">
      <c r="B13" s="120" t="s">
        <v>53</v>
      </c>
      <c r="C13" s="121" t="s">
        <v>11</v>
      </c>
      <c r="D13" s="122" t="s">
        <v>58</v>
      </c>
      <c r="E13" s="121" t="s">
        <v>11</v>
      </c>
      <c r="F13" s="122" t="s">
        <v>58</v>
      </c>
      <c r="G13" s="121" t="s">
        <v>11</v>
      </c>
    </row>
    <row r="14" spans="2:7" x14ac:dyDescent="0.25">
      <c r="B14" s="115" t="s">
        <v>44</v>
      </c>
      <c r="C14" s="126">
        <v>43955</v>
      </c>
      <c r="D14" s="126">
        <v>43956</v>
      </c>
      <c r="E14" s="126">
        <v>43957</v>
      </c>
      <c r="F14" s="126">
        <v>43958</v>
      </c>
      <c r="G14" s="126">
        <v>43959</v>
      </c>
    </row>
    <row r="15" spans="2:7" x14ac:dyDescent="0.25">
      <c r="B15" s="115" t="s">
        <v>45</v>
      </c>
      <c r="C15" s="125" t="s">
        <v>46</v>
      </c>
      <c r="D15" s="125" t="s">
        <v>47</v>
      </c>
      <c r="E15" s="125" t="s">
        <v>48</v>
      </c>
      <c r="F15" s="125" t="s">
        <v>49</v>
      </c>
      <c r="G15" s="125" t="s">
        <v>50</v>
      </c>
    </row>
    <row r="16" spans="2:7" ht="25.5" x14ac:dyDescent="0.25">
      <c r="B16" s="115" t="s">
        <v>51</v>
      </c>
      <c r="C16" s="118" t="s">
        <v>59</v>
      </c>
      <c r="D16" s="119" t="s">
        <v>55</v>
      </c>
      <c r="E16" s="118" t="s">
        <v>60</v>
      </c>
      <c r="F16" s="119" t="s">
        <v>55</v>
      </c>
      <c r="G16" s="118" t="s">
        <v>59</v>
      </c>
    </row>
    <row r="17" spans="2:7" ht="26.25" thickBot="1" x14ac:dyDescent="0.3">
      <c r="B17" s="120" t="s">
        <v>53</v>
      </c>
      <c r="C17" s="121" t="s">
        <v>11</v>
      </c>
      <c r="D17" s="122" t="s">
        <v>58</v>
      </c>
      <c r="E17" s="121" t="s">
        <v>11</v>
      </c>
      <c r="F17" s="122" t="s">
        <v>58</v>
      </c>
      <c r="G17" s="121" t="s">
        <v>11</v>
      </c>
    </row>
    <row r="18" spans="2:7" x14ac:dyDescent="0.25">
      <c r="B18" s="115" t="s">
        <v>44</v>
      </c>
      <c r="C18" s="126">
        <v>43962</v>
      </c>
      <c r="D18" s="126">
        <v>43963</v>
      </c>
      <c r="E18" s="126">
        <v>43964</v>
      </c>
      <c r="F18" s="126">
        <v>43965</v>
      </c>
      <c r="G18" s="126">
        <v>43966</v>
      </c>
    </row>
    <row r="19" spans="2:7" x14ac:dyDescent="0.25">
      <c r="B19" s="115" t="s">
        <v>45</v>
      </c>
      <c r="C19" s="125" t="s">
        <v>46</v>
      </c>
      <c r="D19" s="125" t="s">
        <v>47</v>
      </c>
      <c r="E19" s="125" t="s">
        <v>48</v>
      </c>
      <c r="F19" s="125" t="s">
        <v>49</v>
      </c>
      <c r="G19" s="125" t="s">
        <v>50</v>
      </c>
    </row>
    <row r="20" spans="2:7" ht="25.5" x14ac:dyDescent="0.25">
      <c r="B20" s="115" t="s">
        <v>51</v>
      </c>
      <c r="C20" s="118" t="s">
        <v>56</v>
      </c>
      <c r="D20" s="119" t="s">
        <v>55</v>
      </c>
      <c r="E20" s="118" t="s">
        <v>54</v>
      </c>
      <c r="F20" s="119" t="s">
        <v>55</v>
      </c>
      <c r="G20" s="118" t="s">
        <v>56</v>
      </c>
    </row>
    <row r="21" spans="2:7" ht="26.25" thickBot="1" x14ac:dyDescent="0.3">
      <c r="B21" s="120" t="s">
        <v>53</v>
      </c>
      <c r="C21" s="121" t="s">
        <v>11</v>
      </c>
      <c r="D21" s="122" t="s">
        <v>58</v>
      </c>
      <c r="E21" s="121" t="s">
        <v>11</v>
      </c>
      <c r="F21" s="122" t="s">
        <v>58</v>
      </c>
      <c r="G21" s="121" t="s">
        <v>11</v>
      </c>
    </row>
    <row r="22" spans="2:7" x14ac:dyDescent="0.25">
      <c r="B22" s="115" t="s">
        <v>44</v>
      </c>
      <c r="C22" s="126">
        <v>43969</v>
      </c>
      <c r="D22" s="126">
        <v>43970</v>
      </c>
      <c r="E22" s="126">
        <v>43971</v>
      </c>
      <c r="F22" s="126">
        <v>43972</v>
      </c>
      <c r="G22" s="126">
        <v>43973</v>
      </c>
    </row>
    <row r="23" spans="2:7" x14ac:dyDescent="0.25">
      <c r="B23" s="115" t="s">
        <v>45</v>
      </c>
      <c r="C23" s="125" t="s">
        <v>46</v>
      </c>
      <c r="D23" s="125" t="s">
        <v>47</v>
      </c>
      <c r="E23" s="125" t="s">
        <v>48</v>
      </c>
      <c r="F23" s="125" t="s">
        <v>49</v>
      </c>
      <c r="G23" s="125" t="s">
        <v>50</v>
      </c>
    </row>
    <row r="24" spans="2:7" ht="25.5" x14ac:dyDescent="0.25">
      <c r="B24" s="115" t="s">
        <v>51</v>
      </c>
      <c r="C24" s="118" t="s">
        <v>54</v>
      </c>
      <c r="D24" s="119" t="s">
        <v>55</v>
      </c>
      <c r="E24" s="118" t="s">
        <v>56</v>
      </c>
      <c r="F24" s="119" t="s">
        <v>55</v>
      </c>
      <c r="G24" s="118" t="s">
        <v>54</v>
      </c>
    </row>
    <row r="25" spans="2:7" ht="26.25" thickBot="1" x14ac:dyDescent="0.3">
      <c r="B25" s="120" t="s">
        <v>53</v>
      </c>
      <c r="C25" s="121" t="s">
        <v>11</v>
      </c>
      <c r="D25" s="122" t="s">
        <v>58</v>
      </c>
      <c r="E25" s="121" t="s">
        <v>11</v>
      </c>
      <c r="F25" s="122" t="s">
        <v>58</v>
      </c>
      <c r="G25" s="121" t="s">
        <v>11</v>
      </c>
    </row>
    <row r="26" spans="2:7" x14ac:dyDescent="0.25">
      <c r="B26" s="115" t="s">
        <v>44</v>
      </c>
      <c r="C26" s="126">
        <v>43976</v>
      </c>
      <c r="D26" s="126">
        <v>43977</v>
      </c>
      <c r="E26" s="126">
        <v>43978</v>
      </c>
      <c r="F26" s="126">
        <v>43979</v>
      </c>
      <c r="G26" s="126">
        <v>43980</v>
      </c>
    </row>
    <row r="27" spans="2:7" x14ac:dyDescent="0.25">
      <c r="B27" s="115" t="s">
        <v>45</v>
      </c>
      <c r="C27" s="125" t="s">
        <v>46</v>
      </c>
      <c r="D27" s="125" t="s">
        <v>47</v>
      </c>
      <c r="E27" s="125" t="s">
        <v>48</v>
      </c>
      <c r="F27" s="125" t="s">
        <v>49</v>
      </c>
      <c r="G27" s="125" t="s">
        <v>50</v>
      </c>
    </row>
    <row r="28" spans="2:7" ht="25.5" x14ac:dyDescent="0.25">
      <c r="B28" s="115" t="s">
        <v>51</v>
      </c>
      <c r="C28" s="118" t="s">
        <v>56</v>
      </c>
      <c r="D28" s="119" t="s">
        <v>55</v>
      </c>
      <c r="E28" s="118" t="s">
        <v>54</v>
      </c>
      <c r="F28" s="119" t="s">
        <v>55</v>
      </c>
      <c r="G28" s="118" t="s">
        <v>56</v>
      </c>
    </row>
    <row r="29" spans="2:7" ht="26.25" thickBot="1" x14ac:dyDescent="0.3">
      <c r="B29" s="120" t="s">
        <v>53</v>
      </c>
      <c r="C29" s="121" t="s">
        <v>11</v>
      </c>
      <c r="D29" s="122" t="s">
        <v>58</v>
      </c>
      <c r="E29" s="121" t="s">
        <v>11</v>
      </c>
      <c r="F29" s="122" t="s">
        <v>58</v>
      </c>
      <c r="G29" s="121" t="s">
        <v>11</v>
      </c>
    </row>
  </sheetData>
  <mergeCells count="2">
    <mergeCell ref="C4:G4"/>
    <mergeCell ref="C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</vt:lpstr>
      <vt:lpstr>MACROCICLO</vt:lpstr>
      <vt:lpstr>Cronograma activ SEL UPN FEM </vt:lpstr>
    </vt:vector>
  </TitlesOfParts>
  <Company>CENTRO EDU CONQUISTADORES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 Ferney Bedoya Ciro</dc:creator>
  <cp:lastModifiedBy>alexb</cp:lastModifiedBy>
  <cp:lastPrinted>2016-03-31T18:51:21Z</cp:lastPrinted>
  <dcterms:created xsi:type="dcterms:W3CDTF">2001-01-14T12:35:17Z</dcterms:created>
  <dcterms:modified xsi:type="dcterms:W3CDTF">2020-04-13T18:19:23Z</dcterms:modified>
</cp:coreProperties>
</file>